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nzalez.helen\Desktop\CAJA CHICA\ACCESO\"/>
    </mc:Choice>
  </mc:AlternateContent>
  <bookViews>
    <workbookView xWindow="0" yWindow="0" windowWidth="28800" windowHeight="12300" activeTab="1"/>
  </bookViews>
  <sheets>
    <sheet name="LIQUIDACIÓN 1" sheetId="1" r:id="rId1"/>
    <sheet name="LIQUIDACIÓN 2" sheetId="11" r:id="rId2"/>
    <sheet name="LIQUIDACIÓN 3" sheetId="12" r:id="rId3"/>
  </sheets>
  <externalReferences>
    <externalReference r:id="rId4"/>
  </externalReferences>
  <definedNames>
    <definedName name="_xlnm.Print_Area" localSheetId="0">'LIQUIDACIÓN 1'!$A$1:$N$39</definedName>
    <definedName name="_xlnm.Print_Area" localSheetId="1">'LIQUIDACIÓN 2'!$A$1:$L$30</definedName>
    <definedName name="_xlnm.Print_Area" localSheetId="2">'LIQUIDACIÓN 3'!$A$1:$L$38</definedName>
    <definedName name="Proveedor">[1]PROVEEDORES!$B$2:$C$97</definedName>
    <definedName name="_xlnm.Print_Titles" localSheetId="0">'LIQUIDACIÓN 1'!$1:$9</definedName>
    <definedName name="_xlnm.Print_Titles" localSheetId="1">'LIQUIDACIÓN 2'!$1:$9</definedName>
    <definedName name="_xlnm.Print_Titles" localSheetId="2">'LIQUIDACIÓN 3'!$1:$9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5" i="12" l="1"/>
  <c r="I56" i="12"/>
  <c r="I57" i="12"/>
  <c r="I58" i="12"/>
  <c r="I59" i="12"/>
  <c r="I60" i="12"/>
  <c r="E57" i="12"/>
  <c r="E58" i="12"/>
  <c r="E59" i="12"/>
  <c r="E60" i="12"/>
  <c r="E61" i="12"/>
  <c r="E62" i="12"/>
  <c r="G49" i="12"/>
  <c r="D49" i="12"/>
  <c r="F27" i="12" s="1"/>
  <c r="I61" i="12" l="1"/>
  <c r="E63" i="12"/>
  <c r="E53" i="12" l="1"/>
  <c r="B13" i="12" l="1"/>
  <c r="B14" i="12" s="1"/>
  <c r="B15" i="12" s="1"/>
  <c r="B16" i="12" s="1"/>
  <c r="B17" i="12" s="1"/>
  <c r="B18" i="12" s="1"/>
  <c r="B19" i="12" s="1"/>
  <c r="B20" i="12" s="1"/>
  <c r="B21" i="12" s="1"/>
  <c r="B22" i="12" s="1"/>
  <c r="L23" i="12"/>
  <c r="F29" i="12" s="1"/>
  <c r="F31" i="12" s="1"/>
  <c r="L23" i="11"/>
  <c r="B11" i="11"/>
  <c r="B12" i="11" s="1"/>
  <c r="B13" i="11" s="1"/>
  <c r="B14" i="11" s="1"/>
  <c r="B15" i="11" s="1"/>
  <c r="B16" i="11" s="1"/>
  <c r="B17" i="11" s="1"/>
  <c r="B18" i="11" s="1"/>
  <c r="B19" i="11" s="1"/>
  <c r="B20" i="11" s="1"/>
  <c r="B21" i="11" s="1"/>
  <c r="B22" i="11" s="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N34" i="1" l="1"/>
</calcChain>
</file>

<file path=xl/sharedStrings.xml><?xml version="1.0" encoding="utf-8"?>
<sst xmlns="http://schemas.openxmlformats.org/spreadsheetml/2006/main" count="449" uniqueCount="237">
  <si>
    <t>FECHA</t>
  </si>
  <si>
    <t>NPG</t>
  </si>
  <si>
    <t>NIT</t>
  </si>
  <si>
    <t>CODIGO DE INSUMO</t>
  </si>
  <si>
    <t xml:space="preserve">CODIGO DE PRESENTACIÓN </t>
  </si>
  <si>
    <t>DIRECCIÓN</t>
  </si>
  <si>
    <t xml:space="preserve">FACTURA  </t>
  </si>
  <si>
    <t>SERIE</t>
  </si>
  <si>
    <t>PROVEEDOR</t>
  </si>
  <si>
    <t>CANTIDAD</t>
  </si>
  <si>
    <t>DESCRIPCIÓN</t>
  </si>
  <si>
    <t>RENGLÓN</t>
  </si>
  <si>
    <t>TOTAL</t>
  </si>
  <si>
    <t>TOTALES</t>
  </si>
  <si>
    <t xml:space="preserve">  </t>
  </si>
  <si>
    <t>LIQUIDACIÓN CAJA CHICA  No. 1</t>
  </si>
  <si>
    <t>DAB</t>
  </si>
  <si>
    <t>2696956308</t>
  </si>
  <si>
    <t>1620BF8B</t>
  </si>
  <si>
    <t>17/01/2025</t>
  </si>
  <si>
    <t>PALACE SOCIEDAD ANONIMA</t>
  </si>
  <si>
    <t>AMPARA EL GASTO POR LA COMPRA DE 2 REFACCIONES PARA CONSUMO EN MESA TECNICA DE LA DIRECCIÓN DAB</t>
  </si>
  <si>
    <t>N/A</t>
  </si>
  <si>
    <t>1758150604</t>
  </si>
  <si>
    <t>30283C58</t>
  </si>
  <si>
    <t xml:space="preserve">MARGARA RASHEL RECINOS SAY </t>
  </si>
  <si>
    <t>AMPARA EL GASTO POR EL SERVICIO DE CERRAJERIA DEL BIEN INMUEBLE UBICADO EN CASA S2, CONDOMINIO PACIFIC ALL SEASON VILLAS CLUB, PUERTO SAN JOSE</t>
  </si>
  <si>
    <t>UCI</t>
  </si>
  <si>
    <t>3141682347</t>
  </si>
  <si>
    <t>A4EA0D9C</t>
  </si>
  <si>
    <t xml:space="preserve">ERICK AUGUSTO GARCIA MARROQUIN </t>
  </si>
  <si>
    <t xml:space="preserve">AMPARA EL GASTO, POR LA COMPRA DE 1 SELLO FECHADOR AUTOMATICO BASE PLASTICA, EL CUAL SERA UTILIZADO POR LA UNIDAD DE CONTROL INTERNO. </t>
  </si>
  <si>
    <t>E555009963</t>
  </si>
  <si>
    <t>E555013944</t>
  </si>
  <si>
    <t>E555016811</t>
  </si>
  <si>
    <t>SSG</t>
  </si>
  <si>
    <t>3754969142</t>
  </si>
  <si>
    <t>5152301B</t>
  </si>
  <si>
    <t>20/01/2025</t>
  </si>
  <si>
    <t>16/01/2025</t>
  </si>
  <si>
    <t xml:space="preserve">MARVIN ALEXANDER CANEL MAZARIEGOS </t>
  </si>
  <si>
    <t xml:space="preserve">AMPARA EL GASTO POR SERVICIO DE CAMBIO DE REGISTRO DE CHAPA PARA PUERTA DE LA SECRETARÍA GENERAL, UBICADA EN EL NIVEL 9 DE LA SEDE CENTRAL DE                   -SENABED-. </t>
  </si>
  <si>
    <t>E555031667</t>
  </si>
  <si>
    <t>SS</t>
  </si>
  <si>
    <t>3809101283</t>
  </si>
  <si>
    <t>27F7F3B8</t>
  </si>
  <si>
    <t>21/01/2025</t>
  </si>
  <si>
    <t xml:space="preserve">ESVIN MANOLO DIONICIO HERNANDEZ </t>
  </si>
  <si>
    <t xml:space="preserve">AMPARA EL GASTO, POR LA RECARGA DE UN (1) CILINDRO DE GAS DE 25 LIBRAS, PARA EL CONSUMO DE PERSONAL DE SEGURIDAD DE SENABED, QUIEN SE ENCUENTRA DE TURNO EN BODEGA CASA PRAGA </t>
  </si>
  <si>
    <t>2600223485</t>
  </si>
  <si>
    <t>4E3AE844</t>
  </si>
  <si>
    <t xml:space="preserve">FERCA SOCIDAD ANONIMA </t>
  </si>
  <si>
    <t>CONECTOR; CLASE: MACHO; MATERIAL: PLÁSTICO Y METAL; TIPO: RJ11</t>
  </si>
  <si>
    <t>847145-2</t>
  </si>
  <si>
    <t>F4EBE7D8</t>
  </si>
  <si>
    <t>E555167844</t>
  </si>
  <si>
    <t>E555180417</t>
  </si>
  <si>
    <t>1407207094</t>
  </si>
  <si>
    <t>E3E963C2</t>
  </si>
  <si>
    <t>23/01/2025</t>
  </si>
  <si>
    <t>EFRAIN ARRIAZA</t>
  </si>
  <si>
    <t>E555189023</t>
  </si>
  <si>
    <t>841827875</t>
  </si>
  <si>
    <t>060B0E24</t>
  </si>
  <si>
    <t xml:space="preserve">GLOBAL GAS SOCIEDAD ANONIMA </t>
  </si>
  <si>
    <t>E555213463</t>
  </si>
  <si>
    <t>4229449581</t>
  </si>
  <si>
    <t>771C14F5</t>
  </si>
  <si>
    <t xml:space="preserve">FERRETERIA EPA, SOCIEDAD ANONIMA </t>
  </si>
  <si>
    <t>2832289260</t>
  </si>
  <si>
    <t>E420ABFE</t>
  </si>
  <si>
    <t>22/01/2025</t>
  </si>
  <si>
    <t xml:space="preserve">PATRICIA ELIZABETH, FIGUEROA, DONIS SELLOS ATHENA </t>
  </si>
  <si>
    <t>ROSETA; COLOR: MARFIL; FORMA: CUADRADA; MATERIAL: PLÁSTICO; MODELO: RJ11; TAMAÑO: 55X55 MM.</t>
  </si>
  <si>
    <t>JUSTIFICA EL PAGO DE: 4 FARDOS DE AZUCAR CAÑA REAL STD 500GR, PARA USO DE TODO EL PERSONAL DE LA SENABED EN LA DIAGONAL 6, 10-26 ZONA 10.</t>
  </si>
  <si>
    <t>AMPARA EL SERVICIO DE PARQUEO DE MOTOCICLETA CON PLACA NO. M200FKM, PARA ENTREGA DE DOCUMENTOS OFICIALES EN EL MINISTERIO DE FINANZAS PÚBLICAS.</t>
  </si>
  <si>
    <t>E555258971</t>
  </si>
  <si>
    <t>E555269566</t>
  </si>
  <si>
    <t>E555282295</t>
  </si>
  <si>
    <t>2815510-6</t>
  </si>
  <si>
    <t>DIE</t>
  </si>
  <si>
    <t>3840363565</t>
  </si>
  <si>
    <t>0B632A65</t>
  </si>
  <si>
    <t>E555297640</t>
  </si>
  <si>
    <t>DCRB</t>
  </si>
  <si>
    <t>1315914339</t>
  </si>
  <si>
    <t xml:space="preserve">AMPARA EL GASTO POR, PAGO DE PARQUEO PARA LA COMISIÓN REALIZADA EL DIA 23/01/2025, SEGÚN NOMBRAMIENTO /0029-2025/DCRB/MFVS-MMOU, RECEPCIÓN DEL VEHICULO CON PLACAS DE CIRCULACIÓN P-926FVQ, MINISTERIO PUBLICO ZONA 1 GUATEMALA. </t>
  </si>
  <si>
    <t>AMPARA EL GASTO, POR RECARGA DE UN (1) CILINDRO DE GAS DE 25 LIBRAS, PARA EL CONSUMO DE PERSONAL DE SEGURIDAD DE SENABED, QUIENES SE ENCUENTRAN DE TURNO EN PREDIO DE HUEHUETENANGO</t>
  </si>
  <si>
    <t>3825943188</t>
  </si>
  <si>
    <t>MAQUINAS EXACTAS SOCIEDAD ANONIMA</t>
  </si>
  <si>
    <t xml:space="preserve">AMPARA EL PAGO, LLAVE DE CHORRO PARE EL INMUEBLE APARTAMENTO CTI-N5, TORRE I, EDIFICIO CASA MARGARITA, UBICADO EN LA 7a AVENIDA, 10-01, ZONA 10, MUNICIPIO Y DEPARTAMENTO DE GUATEMALA </t>
  </si>
  <si>
    <t>COMPRA DE 2 HULES PARA SELLOS, UTILIZADOS POR CESAR ANDRES GARCIA GONZALEZ, ANALISTA DE COMERCIALIZACIÓN DE BIENES Y HELEN NOHEMI VASQUEZ DE LEON AUXILIAR DE ADMINISTRACIÓN DE BIENES DE LA DAB</t>
  </si>
  <si>
    <t>CABLE; CALIBRE AWG24, MATERIAL COBRE</t>
  </si>
  <si>
    <t xml:space="preserve">LA PANERIA S.A </t>
  </si>
  <si>
    <t xml:space="preserve">CHAMPURRADA , TIPO TOSTADA </t>
  </si>
  <si>
    <t>PASTEL, RELLENO: RES, SABOR: SALADO; TIPO: VOLOVAN</t>
  </si>
  <si>
    <t>624351-7</t>
  </si>
  <si>
    <t xml:space="preserve">INVERSIONES R.S.P, S.A. </t>
  </si>
  <si>
    <t>191515849</t>
  </si>
  <si>
    <t>BC278417</t>
  </si>
  <si>
    <t>24/01/2025</t>
  </si>
  <si>
    <t xml:space="preserve">EVELIO, TAYUN  SONTAY </t>
  </si>
  <si>
    <t xml:space="preserve">RECARGA DE UN (1) CILINDRO DE GAS DE 25 LIBRAS, EL CUAL SERA UTILIZADO POR EL PERSONAL DE SEGURIDAD, QUE SE ENCUENTRA DE TURNO EN CONDOMINIO LAS LUCES CASA 15, SANTA CATARINA PINULA </t>
  </si>
  <si>
    <t>2547914</t>
  </si>
  <si>
    <t>S/S</t>
  </si>
  <si>
    <t xml:space="preserve">MUNICIPALIDAD DE ANTIGUA GUATEMALA </t>
  </si>
  <si>
    <t>PAGO DE SERVICIO DE AGUA POTABLE, DEL BIEN INMUEBLE UBICADO EN LOTIFICACIÓN SAN PEDRO EL ALTO, ANTIGUA GUATEMALA, LOTES 6 Y 7, CORRESPONDIENTE DE AGOSTO DE 2022 AL MES DE ENERO DE 2025, INV SISAB 10312</t>
  </si>
  <si>
    <t>E555333450</t>
  </si>
  <si>
    <t>E555334783</t>
  </si>
  <si>
    <t>3900720192</t>
  </si>
  <si>
    <t>90DBAA80</t>
  </si>
  <si>
    <t xml:space="preserve">NOVEX SOCIEDAD ANONIMA </t>
  </si>
  <si>
    <t>BATERIA (PILA DE BOTON); MATERIAL: LITIO; TENSION: 3 VOLTIO; TIPO: CE2032</t>
  </si>
  <si>
    <t>BATERIA; CLASE: Aa; FORMA: CILINDRICA; MATERIAL: ALCALINO; RECARGABLE: NO; VOLTAJE: 1.5 VOLTIO (S)</t>
  </si>
  <si>
    <t>BATERIA; CLASE: Aaa; FORMA: CILINDRICA; MATERIAL: ALCALINO; RECARGABLE: NO; VOLTAJE: 1.5 VOLTIO (S)</t>
  </si>
  <si>
    <t>DISPENSADOR PARA JABON LIQUIDO; CAPACIDAD DE CARGA: 1000 MILILITROS CUBICOS; MATERIAL: ACERO INOXIDABLE; TIPO PUSH</t>
  </si>
  <si>
    <t xml:space="preserve">THINNER; CLASE: LACA; TIPO TRASPARENTE </t>
  </si>
  <si>
    <t>E555355810</t>
  </si>
  <si>
    <t>DAF</t>
  </si>
  <si>
    <t>2389788450</t>
  </si>
  <si>
    <t>1280FC4D</t>
  </si>
  <si>
    <t xml:space="preserve">INTELAF, S.A </t>
  </si>
  <si>
    <t xml:space="preserve">AMPARA EL GASTO POR LA COMPRA DE UN CONVERTIDOR DE HDMI A VGA, ALIMENTADO POR USB PARA USO EN LA DIRECCIÓN ADMINISTRATIVA FINANCIERA DE LA SENABED.   </t>
  </si>
  <si>
    <t>E555367258</t>
  </si>
  <si>
    <t xml:space="preserve">ENCARGADA DE CAJA CHICA </t>
  </si>
  <si>
    <t>27/01/2025</t>
  </si>
  <si>
    <t>E555372707</t>
  </si>
  <si>
    <t>LIQUIDACIÓN CAJA CHICA  No. 2</t>
  </si>
  <si>
    <t>3649193612</t>
  </si>
  <si>
    <t>7DCE27CA</t>
  </si>
  <si>
    <t xml:space="preserve">DISTRIBUIDORA LA BARRITA, SOCIEDAD ANÓNIMA </t>
  </si>
  <si>
    <t xml:space="preserve">DAB </t>
  </si>
  <si>
    <t>2981448786</t>
  </si>
  <si>
    <t>EB03B1D2</t>
  </si>
  <si>
    <t xml:space="preserve">2359697K </t>
  </si>
  <si>
    <t>4A2861EB</t>
  </si>
  <si>
    <t>1410220964</t>
  </si>
  <si>
    <t>AMPARA EL GASTO POR SERVICIO DE PINCHAZO, PARA EL VEHICULO MARCA: MAZDA, LINEA: BT-50 MODELO 2015 CON PLACAS DE CIRCULACIÓN P-554FTW DE USO PROVISIONAL DE LA -SENABED-</t>
  </si>
  <si>
    <t>3443607848</t>
  </si>
  <si>
    <t>F1BE7CE6</t>
  </si>
  <si>
    <t xml:space="preserve">ERICK AUGUSTO, GARCIA MARROQUIN </t>
  </si>
  <si>
    <t xml:space="preserve">AMPARA EL GASTO POR LA COMPRA DE UN SELLO LINEAL, PARA USO DE LA ENCARGADA DE CAJA CHICA  </t>
  </si>
  <si>
    <t>3355657005</t>
  </si>
  <si>
    <t>09829973</t>
  </si>
  <si>
    <t>30/01/2025</t>
  </si>
  <si>
    <t>AMPARA EL GASTO POR LA RECARGA DE UN CILINDRO DE GAS DE 25 LIBRAS, PARA EL CONSUMO DE PERSONAL DE SEGURIDAD DE TURNO EN OFICINA CENTRAL DE LA SENABED.</t>
  </si>
  <si>
    <t>1915765644</t>
  </si>
  <si>
    <t>6CF022CE</t>
  </si>
  <si>
    <t xml:space="preserve">GLOBAL GAS, SOCIEDAD ANONIMA </t>
  </si>
  <si>
    <t xml:space="preserve">AMPARA EL GASTO POR LA RECARGA DE UN CILINDRO DE GAS DE 25 LIBRAS, PARA EL CONSUMO DE PERSONAL DE SEGURIDAD DE TURNO EN EL INMUEBLE UBICADO EN FINCA SERRANO, K. 258.5, FINAL CENTRO MEDICO, HUEHUETENANGO. </t>
  </si>
  <si>
    <t>1601324589</t>
  </si>
  <si>
    <t>FFD1B116</t>
  </si>
  <si>
    <t>29/01/2025</t>
  </si>
  <si>
    <t>LIQUIDACIÓN CAJA CHICA  No. 3</t>
  </si>
  <si>
    <t>PEGAMENTO: ENVASE; CONSISTENCIA: GEL; USO: CPVC. ACCESORIO PARA REPARACIÓN DEL BIEN INMUEBLE IDENTIFICADO CON NUMERO DE INVENTARIO INV#SEN/DCR/2019-010</t>
  </si>
  <si>
    <t>CODO: ANGULO: 90 GRADOS; DIAMETRO: 1 1/4 PULGADA; MATERIAL: PVC; USO DRENAJE. ACCESORIO PARA REPARACIÓN DEL BIEN INMUEBLE IDENTIFICADO CON NUMERO DE INVENTARIO INV#SEN/DCR/2019-010</t>
  </si>
  <si>
    <t>KIT DE ACCESORIOS PARA SANITARIO: INCLUYE; VALVULA DE LLENADO, SAPITO, VALVULA DE DESCARGA, VALVULA DE ADMISIÓN UNIVERSAL Y PALANCA; MATERIAL: PLASTICO; TAMAÑO ESTANDAR, ACCESORIO PARA REPARACIÓN DEL BIEN INMUEBLE IDENTIFICADO CON NUMERO DE INVENTARIO INV#SEN/DCR/2017-0</t>
  </si>
  <si>
    <t>BOMBILLA LED: BASE: E27; POTENCIA: 13 VATIO; TIPO DE LUZ: BLANCA; VOLTAJE: 110 A 127 VOLTIO, ACCESORIO PARA REPARACIÓN DEL BIEN INMUEBLE IDENTIFICADO CON NUMERO DE INVENTARIO INV#SEN/DCR/2017-0</t>
  </si>
  <si>
    <t xml:space="preserve">TAPADERA: ANCHO: 37 CENTIMETRO(S); GROSOR: 3.3 CENTIMETRO(S); LARGO: 44 CENTIMETRO(S); MATERIAL: PLASTICO; USO: SANITARIO, ACCESORIO PARA REPARACIÓN DEL BIEN INMUEBLE IDENTIFICADO CON NUMERO DE INVENTARIO INV#SEN/DCR/2017-0                       </t>
  </si>
  <si>
    <t xml:space="preserve">LAMPARA LED: ALIMENTACION: 120 VOLTIO; MATERIAL: METAL Y PLASTICO; POTENCIA: 18 VATIO; TIPO: OJO DE BUEY, ACCESORIO PARA REPARACIÓN DEL BIEN INMUEBLE IDENTIFICADO CON NUMERO DE INVENTARIO INV#SEN/DCR/2017-0         </t>
  </si>
  <si>
    <t xml:space="preserve">LAMPARA LED: ALIMENTACION: 120 VOLTIO; MATERIAL: METAL Y PLASTICO; POTENCIA: 18 VATIO; TIPO: OJO DE BUEY, ACCESORIO PARA REPARACIÓN DEL BIEN INMUEBLE IDENTIFICADO CON NUMERO DE INVENTARIO INV#SEN/DCR/2017-0       </t>
  </si>
  <si>
    <t xml:space="preserve">LAMPARA: BASE DE LAMPARA: E-27 MATERIAL: LAMINA DE ACERO Y ALUMINIO; POTENCIA: 15 VATIO; TENSION NOMINAL: 100 A 127 VOLTIO; TIPO: OJO DE BUEY; TIPO DE LUZ: BLANCA, ACCESORIO PARA REPARACIÓN DEL BIEN INMUEBLE IDENTIFICADO CON NUMERO DE INVENTARIO INV#SEN/DCR/2017-0 </t>
  </si>
  <si>
    <t xml:space="preserve">CENTRAL AMERICANA DE DISTRIBUCION, SOCIEDAD ANONIMA </t>
  </si>
  <si>
    <t xml:space="preserve">IRIS LISBETH, ARGUETA LEMUS </t>
  </si>
  <si>
    <t xml:space="preserve">AMPARA EL GASTO POR LA COMPRA DE CABLE DE FRENO TRACERO PARA VEHICULO TIPO MOTOCICLETA MARCA: FREDOM LINEA: EXPLORER 150, MODELO 2018 CON PLACAS DE CIRCULACIÓN M-200FKM, QUE SE ENCUENTRA EN USO PROVISIONAL DE LA SENABED. </t>
  </si>
  <si>
    <t>EVELIO, TAYUN SONTAY</t>
  </si>
  <si>
    <t>3312731527</t>
  </si>
  <si>
    <t>F9892D5D</t>
  </si>
  <si>
    <t xml:space="preserve">MATTHEW ESTEVEN, RAMIREZ CASTILLO </t>
  </si>
  <si>
    <t>JUSTIFICA EL PAGO DE UN AMORTIGUADOR PARA REPARACIÓN DE SILLA EJECUTIVA EN LA SEDE CENTRAL DE LA SENABED.</t>
  </si>
  <si>
    <t>DAJ</t>
  </si>
  <si>
    <t>2363441732</t>
  </si>
  <si>
    <t>ABD7E333</t>
  </si>
  <si>
    <t>31/01/2025</t>
  </si>
  <si>
    <t xml:space="preserve">LA PANERIA, SOCIEDAD ANONIMA </t>
  </si>
  <si>
    <t>1812350193</t>
  </si>
  <si>
    <t>51B30BF7</t>
  </si>
  <si>
    <t>03/02/2025</t>
  </si>
  <si>
    <t>EFRAIN, ARRIAZA</t>
  </si>
  <si>
    <t>1516260435</t>
  </si>
  <si>
    <t>04/02/2025</t>
  </si>
  <si>
    <t xml:space="preserve">NOVEX, SOCIEDAD ANONIMA </t>
  </si>
  <si>
    <t>1365329172</t>
  </si>
  <si>
    <t>CFA04D36</t>
  </si>
  <si>
    <t xml:space="preserve">(4-325)KIT DE BOMBILLAS c6 3800 LUMENES 36 WATTS PARA EL VEHICULO TIPO PICK UP, MARCA TOYOTA LINEA HILUX MODELO 2022 CON PLACAS DE CIRCULACIÓN                 O-905BCC, QUE SE ENCUENTRA EN CONSERVACIÓN DE LA SENABED </t>
  </si>
  <si>
    <t>JUSTIFICA EL PAGO DE COMPRA DE 1 CHAPA TIPO BOLA PARA PUERTA DE ENFERMERIA DE LA SENABED, SEGÚN INVENTARIO: SEN/DCR/2018-021</t>
  </si>
  <si>
    <t>541346659</t>
  </si>
  <si>
    <t>D50561F3</t>
  </si>
  <si>
    <t>06/02/2025</t>
  </si>
  <si>
    <t xml:space="preserve">EVELIO, TAYUN SONTAY </t>
  </si>
  <si>
    <t xml:space="preserve">AMPARA EL GASTO POR LA RECARGA DE UN CILINDRO DE GAS DE 25 LIBRAS, PARA EL CONSUMO DE PERSONAL DE SEGURIDAD DE SENABED, QUE SE ENCUENTRA DE TURNO EN EL INMUEBLE PREDIO MARIA LINDA, ALDEA EL BRITO, KM.84, MUNICIPIO DE GUANAGAZAPA, DEPARTAMENTO DE ESCUINTLA. </t>
  </si>
  <si>
    <t xml:space="preserve">AMPARA EL SERVICIO DE PARQUEO DE MOTOCICLETA CON PLACA NO. M200FKM, QUE SE ENCUENTRA EN USO PROVISIONAL DE LA SENABED, SEGÚN ACTA NO. 2021-014 PARA ENTREGA DE  DOCUMENTOS OFICIALES EN EL MINISTERIO DE FINANZAS PÚBLICAS </t>
  </si>
  <si>
    <t>2585415359</t>
  </si>
  <si>
    <t>33D73DD7</t>
  </si>
  <si>
    <t>575081-4</t>
  </si>
  <si>
    <t>3363325726</t>
  </si>
  <si>
    <t>462E1C05</t>
  </si>
  <si>
    <t>05/02/2025</t>
  </si>
  <si>
    <t xml:space="preserve">CARGO EXPRESO, SOCIEDAD ANONIMA </t>
  </si>
  <si>
    <t>AMPARA EL SERVICIO DE TRANSPORTE DE DOCUMENTOS DE SOPORTE PARA PAGO DE ENERGIA ELECTRICA DE LOS BIENES UBICADOS EN EL DEPARTAMENTO DE HUEHUETENANGO, HACIA LAS OFICINAS DE SENABED, A CARGO DE LA DIRECCIÓN DE CONTROL Y REGISTRO DE BIENES, SEGÚN INVENTARIO INV.SISAB 7015</t>
  </si>
  <si>
    <t>ST</t>
  </si>
  <si>
    <t>690470K</t>
  </si>
  <si>
    <t>3969404396</t>
  </si>
  <si>
    <t>662B6448</t>
  </si>
  <si>
    <t>07/02/2025</t>
  </si>
  <si>
    <t>MATERIALES GRAFICOS, S.A</t>
  </si>
  <si>
    <t xml:space="preserve">COMPRA DE PAPEL OPALINA, GRAMAJE: 230 GRAMOS; TAMAÑO: CARTA, EL CUAL SERA UTILIZADO PARA LA IMPRESIÓN DE LAS TARJETAS DE CUMPLEAÑOS DE TODO EL PERSONAL DE SENABED. </t>
  </si>
  <si>
    <t xml:space="preserve">COMPRA DE SOBRE, TIPO DE PAPEL: BOND; TIPO DE SOBRE: CUADRARO, EL CUAL SERA UTILIZADO PARA LAS TARJETAS DE CUMPLEAÑOS DE TODO EL PERSONAL DE SENABED. </t>
  </si>
  <si>
    <t xml:space="preserve">AMPARA EL SERVICIO DE PARQUEO DE MOTOCICLETA CON PLACA NO. M200FKM, PARA ENTREGA DE  DOCUMENTOS OFICIALES EN EL MINISTERIO DE FINANZAS PÚBLICAS </t>
  </si>
  <si>
    <t>LILIAN RUBY CUSH DE SAENZ</t>
  </si>
  <si>
    <t xml:space="preserve">COMPRA DE REFACCIÓN PARA LA REUNIÓN DE SECRETARÍA GENERAL DE LA SENABED CON DEPENDENCIAS DE GOBIERNO.                      CROISS PAVO&amp;QUESO SUIZO         </t>
  </si>
  <si>
    <t>COMPRA DE REFACCIÓN PARA LA REUNIÓN DE SECRETARÍA GENERAL DE LA SENABED, CON DEPENDENCIAS DE GOBIERNO.                     VOLOVAN DE CARNE</t>
  </si>
  <si>
    <t xml:space="preserve">COMPRA DE REFACCIÓN PARA LA REUNIÓN DE SECRETARÍA GENERAL DE LA SENABED, CON DEPENDENCIAS DE GOBIERNO.                     VOLOVAN DE POLLO </t>
  </si>
  <si>
    <t>No.</t>
  </si>
  <si>
    <t xml:space="preserve">                                                                                                         JEFE SECCIÓN DE TESORERÍA </t>
  </si>
  <si>
    <t xml:space="preserve">                                                               ___________________________________________</t>
  </si>
  <si>
    <t>________________________________________</t>
  </si>
  <si>
    <t>Cuadre de Caja Chica</t>
  </si>
  <si>
    <t>1. Vales Pendientes de Liquidar</t>
  </si>
  <si>
    <t>4. Disponibilidad de Efectivo</t>
  </si>
  <si>
    <t>2. Liquidacione Pendientes de reposición</t>
  </si>
  <si>
    <t>Total</t>
  </si>
  <si>
    <t>Monto</t>
  </si>
  <si>
    <t xml:space="preserve">3. Liquidacion en Proceso </t>
  </si>
  <si>
    <t>Denominación</t>
  </si>
  <si>
    <t>Cantidad</t>
  </si>
  <si>
    <t>Monedas</t>
  </si>
  <si>
    <t>Billetes</t>
  </si>
  <si>
    <t>4. Arqueo de Caja Suma de monedas y billetes</t>
  </si>
  <si>
    <t xml:space="preserve">                                                                                          '                                                               ___________________________________________</t>
  </si>
  <si>
    <t xml:space="preserve">                                                                                                                                                                                                            JEFE SECCIÓN DE TESORERÍA </t>
  </si>
  <si>
    <t>2. Liquidaciones Pendientes de reposición</t>
  </si>
  <si>
    <t xml:space="preserve"> </t>
  </si>
  <si>
    <t>OBSERVACION: Los gastos de Caja Chica del numeral del 01 al 13 fueron realizados en el mes de enero 2025, los cuales fueron registrados en SICOIN en el mes de febrero 2025.</t>
  </si>
  <si>
    <t>OBSERVACION: Los gastos de Caja Chica del numeral 01 al 24 fueron realizados en el mes de enero 2025, los cuales fueron registrados en SICOIN en el mes de febrero 2025.</t>
  </si>
  <si>
    <t xml:space="preserve">(3-1397) BOMBILLAS T10 BLANCAS FIJA FLASH 2 CARAS LED, PARA EL VEHICULO TIPO PICK UP, MARCA TOYOTA LINEA HILUX MODELO 2022 CON PLACAS DE CIRCULACIÓN O-905BCC, QUE SE ENCUENTRA EN CONSERVACIÓN DE LA SENABED </t>
  </si>
  <si>
    <t>OBSERVACION: Los gastos de Caja chica del numeral 01 al 04 fueron realizados en el mes de enero y del 05 al 13 fueron realizados en el mes de febrero 2025, los cuales fueron registrados en SICOIN en el mes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</si>
</sst>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164" formatCode="#,##0.00_ ;\-#,##0.00\ "/>
    <numFmt numFmtId="165" formatCode="dd/mm/yyyy"/>
  </numFmts>
  <fonts count="26" x14ac:knownFonts="1">
    <font>
      <sz val="11"/>
      <color theme="1"/>
      <name val="Calibri"/>
      <family val="2"/>
      <scheme val="minor"/>
    </font>
    <font>
      <b/>
      <sz val="16"/>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b/>
      <i/>
      <sz val="18"/>
      <name val="Verdana"/>
      <family val="2"/>
    </font>
    <font>
      <b/>
      <i/>
      <sz val="14"/>
      <name val="Arial"/>
      <family val="2"/>
    </font>
    <font>
      <b/>
      <i/>
      <sz val="18"/>
      <name val="Arial"/>
      <family val="2"/>
    </font>
    <font>
      <b/>
      <sz val="14"/>
      <color rgb="FF202124"/>
      <name val="Arial"/>
      <family val="2"/>
    </font>
    <font>
      <b/>
      <sz val="18"/>
      <name val="Verdana"/>
      <family val="2"/>
    </font>
    <font>
      <b/>
      <sz val="8"/>
      <color theme="1"/>
      <name val="Calibri"/>
      <family val="2"/>
      <scheme val="minor"/>
    </font>
    <font>
      <sz val="10"/>
      <name val="Arial"/>
      <family val="2"/>
    </font>
    <font>
      <sz val="10"/>
      <color theme="1"/>
      <name val="Arial"/>
      <family val="2"/>
    </font>
    <font>
      <sz val="9"/>
      <name val="Verdana"/>
      <family val="2"/>
    </font>
    <font>
      <sz val="9"/>
      <color theme="1"/>
      <name val="Verdana"/>
      <family val="2"/>
    </font>
    <font>
      <b/>
      <sz val="12"/>
      <color theme="1"/>
      <name val="Calibri"/>
      <family val="2"/>
      <scheme val="minor"/>
    </font>
    <font>
      <b/>
      <sz val="18"/>
      <name val="Arial"/>
      <family val="2"/>
    </font>
    <font>
      <b/>
      <sz val="10"/>
      <color theme="1"/>
      <name val="Arial"/>
      <family val="2"/>
    </font>
    <font>
      <b/>
      <i/>
      <sz val="10"/>
      <name val="Verdana"/>
      <family val="2"/>
    </font>
    <font>
      <b/>
      <sz val="18"/>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name val="Calibri"/>
      <family val="2"/>
      <scheme val="minor"/>
    </font>
    <font>
      <b/>
      <sz val="12"/>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20" fillId="0" borderId="0" applyFont="0" applyFill="0" applyBorder="0" applyAlignment="0" applyProtection="0"/>
  </cellStyleXfs>
  <cellXfs count="86">
    <xf numFmtId="0" fontId="0" fillId="0" borderId="0" xfId="0"/>
    <xf numFmtId="0" fontId="0" fillId="0" borderId="0" xfId="0" applyAlignment="1">
      <alignment horizontal="center"/>
    </xf>
    <xf numFmtId="1" fontId="0" fillId="0" borderId="0" xfId="0" applyNumberFormat="1" applyAlignment="1">
      <alignment horizontal="center"/>
    </xf>
    <xf numFmtId="0" fontId="1" fillId="0" borderId="0" xfId="0" applyFont="1" applyAlignment="1">
      <alignment wrapText="1"/>
    </xf>
    <xf numFmtId="0" fontId="0" fillId="0" borderId="0" xfId="0" applyBorder="1"/>
    <xf numFmtId="0" fontId="3" fillId="0" borderId="0" xfId="0" applyFont="1" applyBorder="1"/>
    <xf numFmtId="1"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xf numFmtId="0" fontId="5" fillId="0" borderId="0" xfId="0" applyFont="1" applyFill="1" applyBorder="1" applyAlignment="1">
      <alignment horizontal="center" vertical="center"/>
    </xf>
    <xf numFmtId="44" fontId="6" fillId="0" borderId="0" xfId="0" applyNumberFormat="1" applyFont="1" applyFill="1" applyBorder="1" applyAlignment="1">
      <alignment vertical="center" wrapText="1"/>
    </xf>
    <xf numFmtId="44" fontId="7" fillId="0" borderId="0" xfId="0" applyNumberFormat="1" applyFont="1" applyFill="1" applyBorder="1" applyAlignment="1">
      <alignment vertical="center" wrapText="1"/>
    </xf>
    <xf numFmtId="0" fontId="0" fillId="0" borderId="0" xfId="0" applyBorder="1" applyAlignment="1">
      <alignment horizontal="center"/>
    </xf>
    <xf numFmtId="0" fontId="8" fillId="0" borderId="0" xfId="0" applyFont="1" applyBorder="1" applyAlignment="1">
      <alignment horizontal="center"/>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 fontId="11" fillId="0"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wrapText="1"/>
    </xf>
    <xf numFmtId="0" fontId="11" fillId="0" borderId="1" xfId="0" applyFont="1" applyFill="1" applyBorder="1" applyAlignment="1">
      <alignment horizontal="center" wrapText="1"/>
    </xf>
    <xf numFmtId="1" fontId="12" fillId="3" borderId="1" xfId="0" applyNumberFormat="1" applyFont="1" applyFill="1" applyBorder="1" applyAlignment="1">
      <alignment horizontal="center" vertical="center" wrapText="1"/>
    </xf>
    <xf numFmtId="44" fontId="12" fillId="3"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Border="1" applyAlignment="1">
      <alignment vertical="center"/>
    </xf>
    <xf numFmtId="0" fontId="11" fillId="0" borderId="1" xfId="0" applyFont="1" applyBorder="1" applyAlignment="1">
      <alignment vertical="center"/>
    </xf>
    <xf numFmtId="0" fontId="13" fillId="0" borderId="1" xfId="0" applyFont="1" applyBorder="1" applyAlignment="1">
      <alignment vertical="center" wrapText="1"/>
    </xf>
    <xf numFmtId="0" fontId="0" fillId="0" borderId="0" xfId="0" applyAlignment="1">
      <alignment horizontal="left"/>
    </xf>
    <xf numFmtId="0" fontId="0" fillId="0" borderId="0" xfId="0" applyAlignment="1">
      <alignment horizontal="left" wrapText="1"/>
    </xf>
    <xf numFmtId="1" fontId="12" fillId="3" borderId="1" xfId="0" applyNumberFormat="1" applyFont="1" applyFill="1" applyBorder="1" applyAlignment="1">
      <alignment horizontal="left" vertical="center" wrapText="1"/>
    </xf>
    <xf numFmtId="0" fontId="11" fillId="3" borderId="1" xfId="0" applyFont="1" applyFill="1" applyBorder="1" applyAlignment="1">
      <alignment horizontal="left" wrapText="1"/>
    </xf>
    <xf numFmtId="0" fontId="5"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0" fillId="0" borderId="0" xfId="0" applyBorder="1" applyAlignment="1">
      <alignment horizontal="center" wrapText="1"/>
    </xf>
    <xf numFmtId="0" fontId="14" fillId="0" borderId="1" xfId="0" applyFont="1" applyBorder="1" applyAlignment="1">
      <alignment vertical="center"/>
    </xf>
    <xf numFmtId="0" fontId="14" fillId="0" borderId="1" xfId="0" applyFont="1" applyBorder="1"/>
    <xf numFmtId="44" fontId="17" fillId="3" borderId="1"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8" fillId="0" borderId="0" xfId="0" applyFont="1" applyFill="1" applyBorder="1" applyAlignment="1">
      <alignment horizontal="left" vertical="center"/>
    </xf>
    <xf numFmtId="0" fontId="13" fillId="0" borderId="1" xfId="0" applyFont="1" applyBorder="1" applyAlignment="1">
      <alignment horizontal="center" vertical="center"/>
    </xf>
    <xf numFmtId="0" fontId="10" fillId="4" borderId="1" xfId="0" applyFont="1" applyFill="1" applyBorder="1" applyAlignment="1">
      <alignment horizontal="center" vertical="center" wrapText="1"/>
    </xf>
    <xf numFmtId="0" fontId="0" fillId="0" borderId="0" xfId="0" quotePrefix="1" applyBorder="1" applyAlignment="1">
      <alignment horizontal="left"/>
    </xf>
    <xf numFmtId="0" fontId="2" fillId="0" borderId="0" xfId="0" applyFont="1" applyAlignment="1">
      <alignment wrapText="1"/>
    </xf>
    <xf numFmtId="0" fontId="1" fillId="0" borderId="0" xfId="0" applyFont="1" applyAlignment="1">
      <alignment horizontal="right"/>
    </xf>
    <xf numFmtId="14" fontId="1" fillId="0" borderId="0" xfId="0" applyNumberFormat="1" applyFont="1" applyAlignment="1">
      <alignment horizontal="right"/>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4" fontId="24" fillId="0" borderId="1" xfId="0" applyNumberFormat="1" applyFont="1" applyFill="1" applyBorder="1" applyAlignment="1">
      <alignment horizontal="center" vertical="center" wrapText="1"/>
    </xf>
    <xf numFmtId="164" fontId="24" fillId="0" borderId="1" xfId="1" applyNumberFormat="1" applyFont="1" applyFill="1" applyBorder="1" applyAlignment="1">
      <alignment horizontal="center" vertical="center" wrapText="1"/>
    </xf>
    <xf numFmtId="44" fontId="0" fillId="0" borderId="1" xfId="1" applyFont="1" applyBorder="1"/>
    <xf numFmtId="44" fontId="23" fillId="0" borderId="1" xfId="1" applyFont="1" applyFill="1" applyBorder="1" applyAlignment="1">
      <alignment horizontal="center" vertical="center"/>
    </xf>
    <xf numFmtId="44" fontId="0" fillId="0" borderId="1" xfId="1" applyFont="1" applyBorder="1" applyAlignment="1">
      <alignment horizontal="center"/>
    </xf>
    <xf numFmtId="44" fontId="21" fillId="0" borderId="1" xfId="1" applyFont="1" applyBorder="1"/>
    <xf numFmtId="44" fontId="21" fillId="0" borderId="1" xfId="1" applyFont="1" applyBorder="1" applyAlignment="1">
      <alignment horizontal="center"/>
    </xf>
    <xf numFmtId="0" fontId="15" fillId="2"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49" fontId="25"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1" fontId="25" fillId="4" borderId="1" xfId="0" applyNumberFormat="1" applyFont="1" applyFill="1" applyBorder="1" applyAlignment="1">
      <alignment horizontal="center" vertical="center" wrapText="1"/>
    </xf>
    <xf numFmtId="0" fontId="3" fillId="0" borderId="0" xfId="0" applyFont="1"/>
    <xf numFmtId="0" fontId="16" fillId="0" borderId="0" xfId="0" applyFont="1" applyFill="1" applyBorder="1" applyAlignment="1">
      <alignment horizontal="center" vertical="center"/>
    </xf>
    <xf numFmtId="44" fontId="17" fillId="3" borderId="0" xfId="0" applyNumberFormat="1" applyFont="1" applyFill="1" applyBorder="1" applyAlignment="1">
      <alignment horizontal="center" vertical="center" wrapText="1"/>
    </xf>
    <xf numFmtId="0" fontId="18" fillId="0" borderId="5" xfId="0" applyFont="1" applyFill="1" applyBorder="1" applyAlignment="1">
      <alignment vertical="center"/>
    </xf>
    <xf numFmtId="0" fontId="9" fillId="0" borderId="5" xfId="0" applyFont="1" applyFill="1" applyBorder="1" applyAlignment="1">
      <alignment vertical="center"/>
    </xf>
    <xf numFmtId="165" fontId="1" fillId="0" borderId="0" xfId="0" quotePrefix="1" applyNumberFormat="1" applyFont="1" applyAlignment="1">
      <alignment horizontal="right"/>
    </xf>
    <xf numFmtId="0" fontId="15" fillId="0" borderId="0" xfId="0" applyFont="1" applyBorder="1" applyAlignment="1">
      <alignment horizontal="center"/>
    </xf>
    <xf numFmtId="0" fontId="19" fillId="0" borderId="0" xfId="0" applyFont="1" applyAlignment="1">
      <alignment horizontal="center" wrapText="1"/>
    </xf>
    <xf numFmtId="14" fontId="19" fillId="0" borderId="0" xfId="0" applyNumberFormat="1" applyFont="1" applyAlignment="1">
      <alignment horizontal="center" vertical="center"/>
    </xf>
    <xf numFmtId="0" fontId="4" fillId="0" borderId="0" xfId="0" applyFont="1" applyBorder="1" applyAlignment="1">
      <alignment horizontal="center" vertical="center"/>
    </xf>
    <xf numFmtId="0" fontId="16" fillId="0" borderId="1" xfId="0" applyFont="1" applyFill="1" applyBorder="1" applyAlignment="1">
      <alignment horizontal="center" vertical="center"/>
    </xf>
    <xf numFmtId="0" fontId="19" fillId="0" borderId="0" xfId="0" applyFont="1" applyAlignment="1">
      <alignment horizontal="center"/>
    </xf>
    <xf numFmtId="0" fontId="18" fillId="0" borderId="5" xfId="0" applyFont="1" applyFill="1" applyBorder="1" applyAlignment="1">
      <alignment horizontal="left" vertical="center"/>
    </xf>
    <xf numFmtId="0" fontId="5" fillId="0" borderId="5" xfId="0" applyFont="1" applyFill="1" applyBorder="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center" wrapText="1"/>
    </xf>
    <xf numFmtId="0" fontId="21" fillId="0" borderId="1" xfId="0" applyFont="1" applyBorder="1" applyAlignment="1">
      <alignment horizontal="center"/>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44" fontId="24" fillId="0" borderId="1" xfId="1" applyFont="1" applyFill="1" applyBorder="1" applyAlignment="1">
      <alignment horizontal="center" vertical="center" wrapText="1"/>
    </xf>
    <xf numFmtId="0" fontId="21" fillId="0" borderId="2"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opLeftCell="B1" zoomScaleNormal="100" zoomScaleSheetLayoutView="85" workbookViewId="0">
      <selection activeCell="B35" sqref="B35:M35"/>
    </sheetView>
  </sheetViews>
  <sheetFormatPr baseColWidth="10" defaultRowHeight="15" x14ac:dyDescent="0.25"/>
  <cols>
    <col min="1" max="1" width="12.85546875" hidden="1" customWidth="1"/>
    <col min="2" max="2" width="6.140625" customWidth="1"/>
    <col min="3" max="3" width="13" customWidth="1"/>
    <col min="4" max="4" width="8.28515625" hidden="1" customWidth="1"/>
    <col min="5" max="5" width="10.7109375" hidden="1" customWidth="1"/>
    <col min="6" max="6" width="13.85546875" customWidth="1"/>
    <col min="7" max="7" width="14.140625" customWidth="1"/>
    <col min="8" max="8" width="13.5703125" customWidth="1"/>
    <col min="9" max="9" width="12.85546875" customWidth="1"/>
    <col min="10" max="10" width="37.5703125" customWidth="1"/>
    <col min="11" max="11" width="12.28515625" customWidth="1"/>
    <col min="12" max="12" width="123.28515625" style="28" customWidth="1"/>
    <col min="13" max="13" width="12.85546875" customWidth="1"/>
    <col min="14" max="14" width="12.7109375" customWidth="1"/>
  </cols>
  <sheetData>
    <row r="1" spans="1:14" x14ac:dyDescent="0.25">
      <c r="F1" s="1"/>
      <c r="G1" s="1"/>
      <c r="H1" s="1"/>
      <c r="I1" s="2"/>
      <c r="J1" s="1"/>
    </row>
    <row r="2" spans="1:14" x14ac:dyDescent="0.25">
      <c r="F2" s="1"/>
      <c r="G2" s="1"/>
      <c r="H2" s="1"/>
      <c r="I2" s="2"/>
      <c r="J2" s="1"/>
    </row>
    <row r="3" spans="1:14" ht="21" customHeight="1" x14ac:dyDescent="0.4">
      <c r="F3" s="1"/>
      <c r="G3" s="1"/>
      <c r="H3" s="44"/>
      <c r="I3" s="44"/>
      <c r="J3" s="44"/>
      <c r="K3" s="3"/>
      <c r="L3" s="29"/>
    </row>
    <row r="4" spans="1:14" ht="21" customHeight="1" x14ac:dyDescent="0.4">
      <c r="F4" s="1"/>
      <c r="G4" s="1"/>
      <c r="H4" s="44"/>
      <c r="I4" s="44"/>
      <c r="J4" s="44"/>
      <c r="K4" s="3"/>
      <c r="L4" s="29"/>
      <c r="N4" s="4"/>
    </row>
    <row r="5" spans="1:14" ht="23.25" customHeight="1" x14ac:dyDescent="0.35">
      <c r="L5" s="45" t="s">
        <v>0</v>
      </c>
      <c r="M5" s="70"/>
      <c r="N5" s="70"/>
    </row>
    <row r="6" spans="1:14" ht="23.25" x14ac:dyDescent="0.35">
      <c r="A6" s="5"/>
      <c r="B6" s="5"/>
      <c r="C6" s="5"/>
      <c r="D6" s="5"/>
      <c r="E6" s="5"/>
      <c r="F6" s="1"/>
      <c r="G6" s="1"/>
      <c r="H6" s="1"/>
      <c r="I6" s="6"/>
      <c r="J6" s="7"/>
      <c r="K6" s="8"/>
      <c r="L6" s="46">
        <v>45684</v>
      </c>
      <c r="M6" s="71"/>
      <c r="N6" s="71"/>
    </row>
    <row r="7" spans="1:14" ht="23.25" x14ac:dyDescent="0.35">
      <c r="A7" s="5"/>
      <c r="B7" s="5"/>
      <c r="C7" s="74" t="s">
        <v>15</v>
      </c>
      <c r="D7" s="74"/>
      <c r="E7" s="74"/>
      <c r="F7" s="74"/>
      <c r="G7" s="74"/>
      <c r="H7" s="74"/>
      <c r="I7" s="74"/>
      <c r="J7" s="74"/>
      <c r="K7" s="74"/>
      <c r="L7" s="74"/>
      <c r="M7" s="74"/>
      <c r="N7" s="74"/>
    </row>
    <row r="8" spans="1:14" ht="18.75" x14ac:dyDescent="0.25">
      <c r="A8" s="72"/>
      <c r="B8" s="72"/>
      <c r="C8" s="72"/>
      <c r="D8" s="72"/>
      <c r="E8" s="72"/>
      <c r="F8" s="72"/>
      <c r="G8" s="72"/>
      <c r="H8" s="72"/>
      <c r="I8" s="72"/>
      <c r="J8" s="72"/>
      <c r="K8" s="72"/>
      <c r="L8" s="72"/>
      <c r="M8" s="72"/>
      <c r="N8" s="72"/>
    </row>
    <row r="9" spans="1:14" ht="33.75" x14ac:dyDescent="0.25">
      <c r="A9" s="15" t="s">
        <v>1</v>
      </c>
      <c r="B9" s="58" t="s">
        <v>213</v>
      </c>
      <c r="C9" s="58" t="s">
        <v>2</v>
      </c>
      <c r="D9" s="42" t="s">
        <v>3</v>
      </c>
      <c r="E9" s="42" t="s">
        <v>4</v>
      </c>
      <c r="F9" s="59" t="s">
        <v>5</v>
      </c>
      <c r="G9" s="60" t="s">
        <v>6</v>
      </c>
      <c r="H9" s="61" t="s">
        <v>7</v>
      </c>
      <c r="I9" s="62" t="s">
        <v>0</v>
      </c>
      <c r="J9" s="62" t="s">
        <v>8</v>
      </c>
      <c r="K9" s="62" t="s">
        <v>9</v>
      </c>
      <c r="L9" s="62" t="s">
        <v>10</v>
      </c>
      <c r="M9" s="62" t="s">
        <v>11</v>
      </c>
      <c r="N9" s="62" t="s">
        <v>12</v>
      </c>
    </row>
    <row r="10" spans="1:14" ht="26.25" x14ac:dyDescent="0.25">
      <c r="A10" s="25" t="s">
        <v>32</v>
      </c>
      <c r="B10" s="41">
        <v>1</v>
      </c>
      <c r="C10" s="17">
        <v>105002550</v>
      </c>
      <c r="D10" s="18" t="s">
        <v>22</v>
      </c>
      <c r="E10" s="18" t="s">
        <v>22</v>
      </c>
      <c r="F10" s="19" t="s">
        <v>16</v>
      </c>
      <c r="G10" s="20" t="s">
        <v>23</v>
      </c>
      <c r="H10" s="18" t="s">
        <v>24</v>
      </c>
      <c r="I10" s="20" t="s">
        <v>19</v>
      </c>
      <c r="J10" s="24" t="s">
        <v>25</v>
      </c>
      <c r="K10" s="22">
        <v>1</v>
      </c>
      <c r="L10" s="31" t="s">
        <v>26</v>
      </c>
      <c r="M10" s="22">
        <v>199</v>
      </c>
      <c r="N10" s="23">
        <v>250</v>
      </c>
    </row>
    <row r="11" spans="1:14" ht="25.5" x14ac:dyDescent="0.25">
      <c r="A11" s="25" t="s">
        <v>33</v>
      </c>
      <c r="B11" s="41">
        <f>+B10+1</f>
        <v>2</v>
      </c>
      <c r="C11" s="18">
        <v>12109177</v>
      </c>
      <c r="D11" s="18">
        <v>126571</v>
      </c>
      <c r="E11" s="18">
        <v>147671</v>
      </c>
      <c r="F11" s="19" t="s">
        <v>27</v>
      </c>
      <c r="G11" s="20" t="s">
        <v>28</v>
      </c>
      <c r="H11" s="18" t="s">
        <v>29</v>
      </c>
      <c r="I11" s="22" t="s">
        <v>39</v>
      </c>
      <c r="J11" s="22" t="s">
        <v>30</v>
      </c>
      <c r="K11" s="22">
        <v>1</v>
      </c>
      <c r="L11" s="30" t="s">
        <v>31</v>
      </c>
      <c r="M11" s="22">
        <v>291</v>
      </c>
      <c r="N11" s="23">
        <v>220</v>
      </c>
    </row>
    <row r="12" spans="1:14" x14ac:dyDescent="0.25">
      <c r="A12" s="16" t="s">
        <v>34</v>
      </c>
      <c r="B12" s="41">
        <f t="shared" ref="B12:B33" si="0">+B11+1</f>
        <v>3</v>
      </c>
      <c r="C12" s="17">
        <v>4761065</v>
      </c>
      <c r="D12" s="18">
        <v>3552</v>
      </c>
      <c r="E12" s="18">
        <v>4223</v>
      </c>
      <c r="F12" s="19" t="s">
        <v>16</v>
      </c>
      <c r="G12" s="20" t="s">
        <v>17</v>
      </c>
      <c r="H12" s="18" t="s">
        <v>18</v>
      </c>
      <c r="I12" s="20" t="s">
        <v>19</v>
      </c>
      <c r="J12" s="24" t="s">
        <v>20</v>
      </c>
      <c r="K12" s="22">
        <v>2</v>
      </c>
      <c r="L12" s="31" t="s">
        <v>21</v>
      </c>
      <c r="M12" s="22">
        <v>211</v>
      </c>
      <c r="N12" s="23">
        <v>190</v>
      </c>
    </row>
    <row r="13" spans="1:14" ht="26.25" x14ac:dyDescent="0.25">
      <c r="A13" s="16" t="s">
        <v>42</v>
      </c>
      <c r="B13" s="41">
        <f t="shared" si="0"/>
        <v>4</v>
      </c>
      <c r="C13" s="17">
        <v>44133987</v>
      </c>
      <c r="D13" s="18" t="s">
        <v>22</v>
      </c>
      <c r="E13" s="18" t="s">
        <v>22</v>
      </c>
      <c r="F13" s="19" t="s">
        <v>35</v>
      </c>
      <c r="G13" s="20" t="s">
        <v>36</v>
      </c>
      <c r="H13" s="18" t="s">
        <v>37</v>
      </c>
      <c r="I13" s="20" t="s">
        <v>38</v>
      </c>
      <c r="J13" s="24" t="s">
        <v>40</v>
      </c>
      <c r="K13" s="22">
        <v>1</v>
      </c>
      <c r="L13" s="31" t="s">
        <v>41</v>
      </c>
      <c r="M13" s="22">
        <v>199</v>
      </c>
      <c r="N13" s="23">
        <v>800</v>
      </c>
    </row>
    <row r="14" spans="1:14" ht="26.25" x14ac:dyDescent="0.25">
      <c r="A14" s="25" t="s">
        <v>55</v>
      </c>
      <c r="B14" s="41">
        <f t="shared" si="0"/>
        <v>5</v>
      </c>
      <c r="C14" s="17">
        <v>116683910</v>
      </c>
      <c r="D14" s="18">
        <v>3620</v>
      </c>
      <c r="E14" s="18">
        <v>142418</v>
      </c>
      <c r="F14" s="19" t="s">
        <v>43</v>
      </c>
      <c r="G14" s="20" t="s">
        <v>44</v>
      </c>
      <c r="H14" s="18" t="s">
        <v>45</v>
      </c>
      <c r="I14" s="20" t="s">
        <v>46</v>
      </c>
      <c r="J14" s="24" t="s">
        <v>47</v>
      </c>
      <c r="K14" s="22">
        <v>1</v>
      </c>
      <c r="L14" s="31" t="s">
        <v>48</v>
      </c>
      <c r="M14" s="22">
        <v>262</v>
      </c>
      <c r="N14" s="23">
        <v>110</v>
      </c>
    </row>
    <row r="15" spans="1:14" ht="26.25" x14ac:dyDescent="0.25">
      <c r="A15" s="26" t="s">
        <v>61</v>
      </c>
      <c r="B15" s="41">
        <f t="shared" si="0"/>
        <v>6</v>
      </c>
      <c r="C15" s="17">
        <v>2365685</v>
      </c>
      <c r="D15" s="18" t="s">
        <v>22</v>
      </c>
      <c r="E15" s="18" t="s">
        <v>22</v>
      </c>
      <c r="F15" s="19" t="s">
        <v>35</v>
      </c>
      <c r="G15" s="20" t="s">
        <v>57</v>
      </c>
      <c r="H15" s="18" t="s">
        <v>58</v>
      </c>
      <c r="I15" s="20" t="s">
        <v>59</v>
      </c>
      <c r="J15" s="24" t="s">
        <v>60</v>
      </c>
      <c r="K15" s="22">
        <v>1</v>
      </c>
      <c r="L15" s="31" t="s">
        <v>75</v>
      </c>
      <c r="M15" s="22">
        <v>199</v>
      </c>
      <c r="N15" s="23">
        <v>130</v>
      </c>
    </row>
    <row r="16" spans="1:14" ht="26.25" x14ac:dyDescent="0.25">
      <c r="A16" s="25" t="s">
        <v>65</v>
      </c>
      <c r="B16" s="41">
        <f t="shared" si="0"/>
        <v>7</v>
      </c>
      <c r="C16" s="17">
        <v>60368543</v>
      </c>
      <c r="D16" s="18">
        <v>3620</v>
      </c>
      <c r="E16" s="18">
        <v>142418</v>
      </c>
      <c r="F16" s="19" t="s">
        <v>43</v>
      </c>
      <c r="G16" s="20" t="s">
        <v>62</v>
      </c>
      <c r="H16" s="18" t="s">
        <v>63</v>
      </c>
      <c r="I16" s="20" t="s">
        <v>46</v>
      </c>
      <c r="J16" s="24" t="s">
        <v>64</v>
      </c>
      <c r="K16" s="22">
        <v>1</v>
      </c>
      <c r="L16" s="31" t="s">
        <v>87</v>
      </c>
      <c r="M16" s="22">
        <v>262</v>
      </c>
      <c r="N16" s="23">
        <v>110</v>
      </c>
    </row>
    <row r="17" spans="1:14" ht="26.25" x14ac:dyDescent="0.25">
      <c r="A17" s="25" t="s">
        <v>56</v>
      </c>
      <c r="B17" s="41">
        <f t="shared" si="0"/>
        <v>8</v>
      </c>
      <c r="C17" s="17" t="s">
        <v>53</v>
      </c>
      <c r="D17" s="18">
        <v>2405</v>
      </c>
      <c r="E17" s="18">
        <v>35128</v>
      </c>
      <c r="F17" s="19" t="s">
        <v>35</v>
      </c>
      <c r="G17" s="20" t="s">
        <v>88</v>
      </c>
      <c r="H17" s="18" t="s">
        <v>54</v>
      </c>
      <c r="I17" s="20" t="s">
        <v>46</v>
      </c>
      <c r="J17" s="24" t="s">
        <v>89</v>
      </c>
      <c r="K17" s="22">
        <v>4</v>
      </c>
      <c r="L17" s="31" t="s">
        <v>74</v>
      </c>
      <c r="M17" s="22">
        <v>211</v>
      </c>
      <c r="N17" s="23">
        <v>470</v>
      </c>
    </row>
    <row r="18" spans="1:14" ht="26.25" x14ac:dyDescent="0.25">
      <c r="A18" s="25" t="s">
        <v>76</v>
      </c>
      <c r="B18" s="41">
        <f t="shared" si="0"/>
        <v>9</v>
      </c>
      <c r="C18" s="17">
        <v>81766173</v>
      </c>
      <c r="D18" s="18">
        <v>1775</v>
      </c>
      <c r="E18" s="18">
        <v>2095</v>
      </c>
      <c r="F18" s="19" t="s">
        <v>16</v>
      </c>
      <c r="G18" s="20" t="s">
        <v>66</v>
      </c>
      <c r="H18" s="18" t="s">
        <v>67</v>
      </c>
      <c r="I18" s="20" t="s">
        <v>46</v>
      </c>
      <c r="J18" s="24" t="s">
        <v>68</v>
      </c>
      <c r="K18" s="22">
        <v>1</v>
      </c>
      <c r="L18" s="31" t="s">
        <v>90</v>
      </c>
      <c r="M18" s="22">
        <v>283</v>
      </c>
      <c r="N18" s="23">
        <v>85.5</v>
      </c>
    </row>
    <row r="19" spans="1:14" ht="26.25" x14ac:dyDescent="0.25">
      <c r="A19" s="25" t="s">
        <v>77</v>
      </c>
      <c r="B19" s="41">
        <f t="shared" si="0"/>
        <v>10</v>
      </c>
      <c r="C19" s="17">
        <v>17626773</v>
      </c>
      <c r="D19" s="18">
        <v>33508</v>
      </c>
      <c r="E19" s="18">
        <v>36716</v>
      </c>
      <c r="F19" s="19" t="s">
        <v>16</v>
      </c>
      <c r="G19" s="20" t="s">
        <v>69</v>
      </c>
      <c r="H19" s="18" t="s">
        <v>70</v>
      </c>
      <c r="I19" s="20" t="s">
        <v>71</v>
      </c>
      <c r="J19" s="24" t="s">
        <v>72</v>
      </c>
      <c r="K19" s="22">
        <v>1</v>
      </c>
      <c r="L19" s="31" t="s">
        <v>91</v>
      </c>
      <c r="M19" s="22">
        <v>291</v>
      </c>
      <c r="N19" s="23">
        <v>150</v>
      </c>
    </row>
    <row r="20" spans="1:14" x14ac:dyDescent="0.25">
      <c r="A20" s="25" t="s">
        <v>78</v>
      </c>
      <c r="B20" s="41">
        <f t="shared" si="0"/>
        <v>11</v>
      </c>
      <c r="C20" s="17">
        <v>7269595</v>
      </c>
      <c r="D20" s="18">
        <v>137792</v>
      </c>
      <c r="E20" s="18">
        <v>170397</v>
      </c>
      <c r="F20" s="19" t="s">
        <v>35</v>
      </c>
      <c r="G20" s="20" t="s">
        <v>49</v>
      </c>
      <c r="H20" s="18" t="s">
        <v>50</v>
      </c>
      <c r="I20" s="20" t="s">
        <v>46</v>
      </c>
      <c r="J20" s="21" t="s">
        <v>51</v>
      </c>
      <c r="K20" s="22">
        <v>1</v>
      </c>
      <c r="L20" s="31" t="s">
        <v>92</v>
      </c>
      <c r="M20" s="22">
        <v>297</v>
      </c>
      <c r="N20" s="23">
        <v>195</v>
      </c>
    </row>
    <row r="21" spans="1:14" x14ac:dyDescent="0.25">
      <c r="A21" s="25" t="s">
        <v>78</v>
      </c>
      <c r="B21" s="41">
        <f t="shared" si="0"/>
        <v>12</v>
      </c>
      <c r="C21" s="17">
        <v>7269595</v>
      </c>
      <c r="D21" s="18">
        <v>63183</v>
      </c>
      <c r="E21" s="18">
        <v>76039</v>
      </c>
      <c r="F21" s="19" t="s">
        <v>35</v>
      </c>
      <c r="G21" s="20" t="s">
        <v>49</v>
      </c>
      <c r="H21" s="18" t="s">
        <v>50</v>
      </c>
      <c r="I21" s="20" t="s">
        <v>46</v>
      </c>
      <c r="J21" s="21" t="s">
        <v>51</v>
      </c>
      <c r="K21" s="22">
        <v>100</v>
      </c>
      <c r="L21" s="31" t="s">
        <v>52</v>
      </c>
      <c r="M21" s="22">
        <v>297</v>
      </c>
      <c r="N21" s="23">
        <v>50</v>
      </c>
    </row>
    <row r="22" spans="1:14" x14ac:dyDescent="0.25">
      <c r="A22" s="25" t="s">
        <v>78</v>
      </c>
      <c r="B22" s="41">
        <f t="shared" si="0"/>
        <v>13</v>
      </c>
      <c r="C22" s="17">
        <v>7269595</v>
      </c>
      <c r="D22" s="18">
        <v>5780</v>
      </c>
      <c r="E22" s="18">
        <v>69153</v>
      </c>
      <c r="F22" s="19" t="s">
        <v>35</v>
      </c>
      <c r="G22" s="20" t="s">
        <v>49</v>
      </c>
      <c r="H22" s="18" t="s">
        <v>50</v>
      </c>
      <c r="I22" s="20" t="s">
        <v>46</v>
      </c>
      <c r="J22" s="21" t="s">
        <v>51</v>
      </c>
      <c r="K22" s="22">
        <v>20</v>
      </c>
      <c r="L22" s="31" t="s">
        <v>73</v>
      </c>
      <c r="M22" s="22">
        <v>297</v>
      </c>
      <c r="N22" s="23">
        <v>100</v>
      </c>
    </row>
    <row r="23" spans="1:14" x14ac:dyDescent="0.25">
      <c r="A23" s="25" t="s">
        <v>83</v>
      </c>
      <c r="B23" s="41">
        <f t="shared" si="0"/>
        <v>14</v>
      </c>
      <c r="C23" s="17" t="s">
        <v>79</v>
      </c>
      <c r="D23" s="18">
        <v>32421</v>
      </c>
      <c r="E23" s="18">
        <v>36234</v>
      </c>
      <c r="F23" s="19" t="s">
        <v>80</v>
      </c>
      <c r="G23" s="20" t="s">
        <v>81</v>
      </c>
      <c r="H23" s="18" t="s">
        <v>82</v>
      </c>
      <c r="I23" s="20" t="s">
        <v>59</v>
      </c>
      <c r="J23" s="21" t="s">
        <v>93</v>
      </c>
      <c r="K23" s="22">
        <v>2</v>
      </c>
      <c r="L23" s="31" t="s">
        <v>94</v>
      </c>
      <c r="M23" s="22">
        <v>211</v>
      </c>
      <c r="N23" s="23">
        <v>20</v>
      </c>
    </row>
    <row r="24" spans="1:14" x14ac:dyDescent="0.25">
      <c r="A24" s="25" t="s">
        <v>83</v>
      </c>
      <c r="B24" s="41">
        <f t="shared" si="0"/>
        <v>15</v>
      </c>
      <c r="C24" s="17" t="s">
        <v>79</v>
      </c>
      <c r="D24" s="18">
        <v>21477</v>
      </c>
      <c r="E24" s="18">
        <v>22673</v>
      </c>
      <c r="F24" s="19" t="s">
        <v>80</v>
      </c>
      <c r="G24" s="20" t="s">
        <v>81</v>
      </c>
      <c r="H24" s="18" t="s">
        <v>82</v>
      </c>
      <c r="I24" s="20" t="s">
        <v>59</v>
      </c>
      <c r="J24" s="24" t="s">
        <v>93</v>
      </c>
      <c r="K24" s="22">
        <v>15</v>
      </c>
      <c r="L24" s="31" t="s">
        <v>95</v>
      </c>
      <c r="M24" s="22">
        <v>211</v>
      </c>
      <c r="N24" s="23">
        <v>150</v>
      </c>
    </row>
    <row r="25" spans="1:14" ht="39" x14ac:dyDescent="0.25">
      <c r="A25" s="27" t="s">
        <v>108</v>
      </c>
      <c r="B25" s="41">
        <f t="shared" si="0"/>
        <v>16</v>
      </c>
      <c r="C25" s="17" t="s">
        <v>96</v>
      </c>
      <c r="D25" s="18" t="s">
        <v>22</v>
      </c>
      <c r="E25" s="18" t="s">
        <v>22</v>
      </c>
      <c r="F25" s="19" t="s">
        <v>84</v>
      </c>
      <c r="G25" s="20" t="s">
        <v>85</v>
      </c>
      <c r="H25" s="18">
        <v>78978038</v>
      </c>
      <c r="I25" s="20" t="s">
        <v>59</v>
      </c>
      <c r="J25" s="24" t="s">
        <v>97</v>
      </c>
      <c r="K25" s="22">
        <v>1</v>
      </c>
      <c r="L25" s="31" t="s">
        <v>86</v>
      </c>
      <c r="M25" s="22">
        <v>199</v>
      </c>
      <c r="N25" s="23">
        <v>25</v>
      </c>
    </row>
    <row r="26" spans="1:14" ht="26.25" x14ac:dyDescent="0.25">
      <c r="A26" s="25" t="s">
        <v>126</v>
      </c>
      <c r="B26" s="41">
        <f t="shared" si="0"/>
        <v>17</v>
      </c>
      <c r="C26" s="17">
        <v>62260510</v>
      </c>
      <c r="D26" s="18">
        <v>3620</v>
      </c>
      <c r="E26" s="18">
        <v>142418</v>
      </c>
      <c r="F26" s="19" t="s">
        <v>43</v>
      </c>
      <c r="G26" s="20" t="s">
        <v>98</v>
      </c>
      <c r="H26" s="18" t="s">
        <v>99</v>
      </c>
      <c r="I26" s="20" t="s">
        <v>100</v>
      </c>
      <c r="J26" s="24" t="s">
        <v>101</v>
      </c>
      <c r="K26" s="22">
        <v>1</v>
      </c>
      <c r="L26" s="31" t="s">
        <v>102</v>
      </c>
      <c r="M26" s="22">
        <v>262</v>
      </c>
      <c r="N26" s="23">
        <v>110</v>
      </c>
    </row>
    <row r="27" spans="1:14" ht="26.25" x14ac:dyDescent="0.25">
      <c r="A27" s="35" t="s">
        <v>107</v>
      </c>
      <c r="B27" s="41">
        <f t="shared" si="0"/>
        <v>18</v>
      </c>
      <c r="C27" s="17">
        <v>6148964</v>
      </c>
      <c r="D27" s="18" t="s">
        <v>22</v>
      </c>
      <c r="E27" s="18" t="s">
        <v>22</v>
      </c>
      <c r="F27" s="19" t="s">
        <v>84</v>
      </c>
      <c r="G27" s="20" t="s">
        <v>103</v>
      </c>
      <c r="H27" s="18" t="s">
        <v>104</v>
      </c>
      <c r="I27" s="20" t="s">
        <v>100</v>
      </c>
      <c r="J27" s="24" t="s">
        <v>105</v>
      </c>
      <c r="K27" s="22">
        <v>1</v>
      </c>
      <c r="L27" s="31" t="s">
        <v>106</v>
      </c>
      <c r="M27" s="22">
        <v>112</v>
      </c>
      <c r="N27" s="23">
        <v>480</v>
      </c>
    </row>
    <row r="28" spans="1:14" x14ac:dyDescent="0.25">
      <c r="A28" s="35" t="s">
        <v>117</v>
      </c>
      <c r="B28" s="41">
        <f t="shared" si="0"/>
        <v>19</v>
      </c>
      <c r="C28" s="17">
        <v>25917579</v>
      </c>
      <c r="D28" s="18">
        <v>77562</v>
      </c>
      <c r="E28" s="18">
        <v>91790</v>
      </c>
      <c r="F28" s="19" t="s">
        <v>35</v>
      </c>
      <c r="G28" s="20" t="s">
        <v>109</v>
      </c>
      <c r="H28" s="18" t="s">
        <v>110</v>
      </c>
      <c r="I28" s="20" t="s">
        <v>59</v>
      </c>
      <c r="J28" s="24" t="s">
        <v>111</v>
      </c>
      <c r="K28" s="22">
        <v>1</v>
      </c>
      <c r="L28" s="31" t="s">
        <v>112</v>
      </c>
      <c r="M28" s="22">
        <v>297</v>
      </c>
      <c r="N28" s="23">
        <v>30</v>
      </c>
    </row>
    <row r="29" spans="1:14" x14ac:dyDescent="0.25">
      <c r="A29" s="35" t="s">
        <v>117</v>
      </c>
      <c r="B29" s="41">
        <f t="shared" si="0"/>
        <v>20</v>
      </c>
      <c r="C29" s="17">
        <v>25917579</v>
      </c>
      <c r="D29" s="18">
        <v>15270</v>
      </c>
      <c r="E29" s="18">
        <v>69161</v>
      </c>
      <c r="F29" s="19" t="s">
        <v>35</v>
      </c>
      <c r="G29" s="20" t="s">
        <v>109</v>
      </c>
      <c r="H29" s="18" t="s">
        <v>110</v>
      </c>
      <c r="I29" s="20" t="s">
        <v>59</v>
      </c>
      <c r="J29" s="24" t="s">
        <v>111</v>
      </c>
      <c r="K29" s="22">
        <v>1</v>
      </c>
      <c r="L29" s="31" t="s">
        <v>113</v>
      </c>
      <c r="M29" s="22">
        <v>297</v>
      </c>
      <c r="N29" s="23">
        <v>45</v>
      </c>
    </row>
    <row r="30" spans="1:14" x14ac:dyDescent="0.25">
      <c r="A30" s="25" t="s">
        <v>117</v>
      </c>
      <c r="B30" s="41">
        <f t="shared" si="0"/>
        <v>21</v>
      </c>
      <c r="C30" s="17">
        <v>25917579</v>
      </c>
      <c r="D30" s="18">
        <v>15271</v>
      </c>
      <c r="E30" s="18">
        <v>12909</v>
      </c>
      <c r="F30" s="19" t="s">
        <v>35</v>
      </c>
      <c r="G30" s="20" t="s">
        <v>109</v>
      </c>
      <c r="H30" s="18" t="s">
        <v>110</v>
      </c>
      <c r="I30" s="20" t="s">
        <v>59</v>
      </c>
      <c r="J30" s="24" t="s">
        <v>111</v>
      </c>
      <c r="K30" s="22">
        <v>2</v>
      </c>
      <c r="L30" s="31" t="s">
        <v>114</v>
      </c>
      <c r="M30" s="22">
        <v>297</v>
      </c>
      <c r="N30" s="23">
        <v>90</v>
      </c>
    </row>
    <row r="31" spans="1:14" ht="26.25" x14ac:dyDescent="0.25">
      <c r="A31" s="35" t="s">
        <v>117</v>
      </c>
      <c r="B31" s="41">
        <f t="shared" si="0"/>
        <v>22</v>
      </c>
      <c r="C31" s="17">
        <v>25917579</v>
      </c>
      <c r="D31" s="18">
        <v>61459</v>
      </c>
      <c r="E31" s="18">
        <v>73708</v>
      </c>
      <c r="F31" s="19" t="s">
        <v>35</v>
      </c>
      <c r="G31" s="20" t="s">
        <v>109</v>
      </c>
      <c r="H31" s="18" t="s">
        <v>110</v>
      </c>
      <c r="I31" s="20" t="s">
        <v>59</v>
      </c>
      <c r="J31" s="24" t="s">
        <v>111</v>
      </c>
      <c r="K31" s="22">
        <v>1</v>
      </c>
      <c r="L31" s="31" t="s">
        <v>115</v>
      </c>
      <c r="M31" s="22">
        <v>292</v>
      </c>
      <c r="N31" s="23">
        <v>175</v>
      </c>
    </row>
    <row r="32" spans="1:14" x14ac:dyDescent="0.25">
      <c r="A32" s="36" t="s">
        <v>117</v>
      </c>
      <c r="B32" s="41">
        <f t="shared" si="0"/>
        <v>23</v>
      </c>
      <c r="C32" s="17">
        <v>25917579</v>
      </c>
      <c r="D32" s="18">
        <v>3617</v>
      </c>
      <c r="E32" s="18">
        <v>4279</v>
      </c>
      <c r="F32" s="19" t="s">
        <v>35</v>
      </c>
      <c r="G32" s="20" t="s">
        <v>109</v>
      </c>
      <c r="H32" s="18" t="s">
        <v>110</v>
      </c>
      <c r="I32" s="20" t="s">
        <v>59</v>
      </c>
      <c r="J32" s="24" t="s">
        <v>111</v>
      </c>
      <c r="K32" s="22">
        <v>2</v>
      </c>
      <c r="L32" s="31" t="s">
        <v>116</v>
      </c>
      <c r="M32" s="22">
        <v>261</v>
      </c>
      <c r="N32" s="23">
        <v>170</v>
      </c>
    </row>
    <row r="33" spans="1:14" ht="26.25" x14ac:dyDescent="0.25">
      <c r="A33" s="25" t="s">
        <v>123</v>
      </c>
      <c r="B33" s="41">
        <f t="shared" si="0"/>
        <v>24</v>
      </c>
      <c r="C33" s="17">
        <v>5382076</v>
      </c>
      <c r="D33" s="18" t="s">
        <v>22</v>
      </c>
      <c r="E33" s="18" t="s">
        <v>22</v>
      </c>
      <c r="F33" s="19" t="s">
        <v>118</v>
      </c>
      <c r="G33" s="20" t="s">
        <v>119</v>
      </c>
      <c r="H33" s="18" t="s">
        <v>120</v>
      </c>
      <c r="I33" s="20" t="s">
        <v>100</v>
      </c>
      <c r="J33" s="24" t="s">
        <v>121</v>
      </c>
      <c r="K33" s="22">
        <v>1</v>
      </c>
      <c r="L33" s="31" t="s">
        <v>122</v>
      </c>
      <c r="M33" s="22">
        <v>298</v>
      </c>
      <c r="N33" s="23">
        <v>70</v>
      </c>
    </row>
    <row r="34" spans="1:14" ht="23.25" x14ac:dyDescent="0.25">
      <c r="A34" s="73" t="s">
        <v>13</v>
      </c>
      <c r="B34" s="73"/>
      <c r="C34" s="73"/>
      <c r="D34" s="73"/>
      <c r="E34" s="73"/>
      <c r="F34" s="73"/>
      <c r="G34" s="73"/>
      <c r="H34" s="73"/>
      <c r="I34" s="73"/>
      <c r="J34" s="73"/>
      <c r="K34" s="73"/>
      <c r="L34" s="73"/>
      <c r="M34" s="73"/>
      <c r="N34" s="37">
        <f>SUM(N10:N33)</f>
        <v>4225.5</v>
      </c>
    </row>
    <row r="35" spans="1:14" ht="22.5" x14ac:dyDescent="0.25">
      <c r="A35" s="10"/>
      <c r="B35" s="75" t="s">
        <v>234</v>
      </c>
      <c r="C35" s="75"/>
      <c r="D35" s="75"/>
      <c r="E35" s="75"/>
      <c r="F35" s="75"/>
      <c r="G35" s="75"/>
      <c r="H35" s="75"/>
      <c r="I35" s="75"/>
      <c r="J35" s="75"/>
      <c r="K35" s="75"/>
      <c r="L35" s="75"/>
      <c r="M35" s="75"/>
      <c r="N35" s="11"/>
    </row>
    <row r="36" spans="1:14" ht="23.25" x14ac:dyDescent="0.25">
      <c r="A36" s="10"/>
      <c r="B36" s="10"/>
      <c r="C36" s="10"/>
      <c r="D36" s="10"/>
      <c r="E36" s="10"/>
      <c r="F36" s="10"/>
      <c r="G36" s="10"/>
      <c r="H36" s="10"/>
      <c r="I36" s="10"/>
      <c r="J36" s="10"/>
      <c r="K36" s="10"/>
      <c r="L36" s="32"/>
      <c r="M36" s="10"/>
      <c r="N36" s="12"/>
    </row>
    <row r="37" spans="1:14" ht="23.25" x14ac:dyDescent="0.25">
      <c r="A37" s="10"/>
      <c r="B37" s="10"/>
      <c r="C37" s="10"/>
      <c r="D37" s="10"/>
      <c r="E37" s="10"/>
      <c r="F37" s="10"/>
      <c r="G37" s="10"/>
      <c r="H37" s="10"/>
      <c r="I37" s="10"/>
      <c r="J37" s="10"/>
      <c r="K37" s="10"/>
      <c r="L37" s="32"/>
      <c r="M37" s="10" t="s">
        <v>14</v>
      </c>
      <c r="N37" s="12"/>
    </row>
    <row r="38" spans="1:14" ht="23.25" x14ac:dyDescent="0.25">
      <c r="A38" s="10"/>
      <c r="B38" s="10"/>
      <c r="C38" s="10"/>
      <c r="G38" s="4" t="s">
        <v>216</v>
      </c>
      <c r="H38" s="13"/>
      <c r="I38" s="13"/>
      <c r="J38" s="10"/>
      <c r="K38" s="4"/>
      <c r="L38" s="43" t="s">
        <v>215</v>
      </c>
      <c r="M38" s="10"/>
      <c r="N38" s="12"/>
    </row>
    <row r="39" spans="1:14" ht="27" customHeight="1" x14ac:dyDescent="0.25">
      <c r="A39" s="10"/>
      <c r="B39" s="10"/>
      <c r="C39" s="10"/>
      <c r="G39" s="69" t="s">
        <v>124</v>
      </c>
      <c r="H39" s="69"/>
      <c r="I39" s="69"/>
      <c r="J39" s="38"/>
      <c r="K39" s="9" t="s">
        <v>214</v>
      </c>
      <c r="L39" s="9"/>
      <c r="M39" s="4"/>
      <c r="N39" s="12"/>
    </row>
    <row r="40" spans="1:14" ht="26.25" customHeight="1" x14ac:dyDescent="0.25">
      <c r="A40" s="10"/>
      <c r="B40" s="10"/>
      <c r="C40" s="10"/>
      <c r="D40" s="10"/>
      <c r="E40" s="10"/>
      <c r="F40" s="10"/>
      <c r="G40" s="10"/>
      <c r="H40" s="10"/>
      <c r="I40" s="10"/>
      <c r="J40" s="10"/>
      <c r="K40" s="33"/>
      <c r="L40" s="33"/>
      <c r="M40" s="13"/>
      <c r="N40" s="12"/>
    </row>
    <row r="41" spans="1:14" ht="23.25" x14ac:dyDescent="0.25">
      <c r="A41" s="10"/>
      <c r="B41" s="10"/>
      <c r="C41" s="10"/>
      <c r="D41" s="4"/>
      <c r="E41" s="13"/>
      <c r="F41" s="13"/>
      <c r="G41" s="10"/>
      <c r="H41" s="10"/>
      <c r="I41" s="10"/>
      <c r="J41" s="10"/>
      <c r="K41" s="33"/>
      <c r="L41" s="33"/>
      <c r="M41" s="33"/>
      <c r="N41" s="12"/>
    </row>
  </sheetData>
  <mergeCells count="7">
    <mergeCell ref="G39:I39"/>
    <mergeCell ref="M5:N5"/>
    <mergeCell ref="M6:N6"/>
    <mergeCell ref="A8:N8"/>
    <mergeCell ref="A34:M34"/>
    <mergeCell ref="C7:N7"/>
    <mergeCell ref="B35:M35"/>
  </mergeCells>
  <printOptions horizontalCentered="1"/>
  <pageMargins left="0.78740157480314965" right="0" top="0.59055118110236227" bottom="0.78740157480314965" header="0.51181102362204722" footer="0.9055118110236221"/>
  <pageSetup paperSize="5"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topLeftCell="B13" zoomScaleNormal="100" zoomScaleSheetLayoutView="85" workbookViewId="0">
      <selection activeCell="J6" sqref="J6"/>
    </sheetView>
  </sheetViews>
  <sheetFormatPr baseColWidth="10" defaultRowHeight="15" x14ac:dyDescent="0.25"/>
  <cols>
    <col min="1" max="1" width="12.85546875" hidden="1" customWidth="1"/>
    <col min="2" max="2" width="6.140625" customWidth="1"/>
    <col min="3" max="4" width="13" customWidth="1"/>
    <col min="5" max="5" width="14.140625" customWidth="1"/>
    <col min="6" max="6" width="13.5703125" customWidth="1"/>
    <col min="7" max="7" width="12.85546875" customWidth="1"/>
    <col min="8" max="8" width="37.5703125" customWidth="1"/>
    <col min="9" max="9" width="12.28515625" customWidth="1"/>
    <col min="10" max="10" width="123.28515625" style="28" customWidth="1"/>
    <col min="11" max="11" width="12.85546875" customWidth="1"/>
    <col min="12" max="12" width="12.7109375" customWidth="1"/>
  </cols>
  <sheetData>
    <row r="1" spans="1:12" x14ac:dyDescent="0.25">
      <c r="D1" s="39"/>
      <c r="E1" s="39"/>
      <c r="F1" s="39"/>
      <c r="G1" s="2"/>
      <c r="H1" s="39"/>
    </row>
    <row r="2" spans="1:12" x14ac:dyDescent="0.25">
      <c r="D2" s="39"/>
      <c r="E2" s="39"/>
      <c r="F2" s="39"/>
      <c r="G2" s="2"/>
      <c r="H2" s="39"/>
    </row>
    <row r="3" spans="1:12" ht="21" customHeight="1" x14ac:dyDescent="0.4">
      <c r="D3" s="39"/>
      <c r="E3" s="39"/>
      <c r="F3" s="44"/>
      <c r="G3" s="44"/>
      <c r="H3" s="44"/>
      <c r="I3" s="3"/>
      <c r="J3" s="29"/>
    </row>
    <row r="4" spans="1:12" ht="21" customHeight="1" x14ac:dyDescent="0.4">
      <c r="D4" s="39"/>
      <c r="E4" s="39"/>
      <c r="F4" s="44"/>
      <c r="G4" s="44"/>
      <c r="H4" s="44"/>
      <c r="I4" s="3"/>
      <c r="J4" s="29"/>
      <c r="L4" s="4"/>
    </row>
    <row r="5" spans="1:12" ht="23.25" customHeight="1" x14ac:dyDescent="0.35">
      <c r="J5" s="45" t="s">
        <v>0</v>
      </c>
      <c r="K5" s="70"/>
      <c r="L5" s="70"/>
    </row>
    <row r="6" spans="1:12" ht="23.25" x14ac:dyDescent="0.35">
      <c r="A6" s="5"/>
      <c r="B6" s="5"/>
      <c r="C6" s="5"/>
      <c r="D6" s="39"/>
      <c r="E6" s="39"/>
      <c r="F6" s="39"/>
      <c r="G6" s="6"/>
      <c r="H6" s="7"/>
      <c r="I6" s="8"/>
      <c r="J6" s="68">
        <v>45691</v>
      </c>
      <c r="K6" s="71"/>
      <c r="L6" s="71"/>
    </row>
    <row r="7" spans="1:12" ht="23.25" x14ac:dyDescent="0.35">
      <c r="A7" s="5"/>
      <c r="B7" s="5"/>
      <c r="C7" s="74" t="s">
        <v>127</v>
      </c>
      <c r="D7" s="74"/>
      <c r="E7" s="74"/>
      <c r="F7" s="74"/>
      <c r="G7" s="74"/>
      <c r="H7" s="74"/>
      <c r="I7" s="74"/>
      <c r="J7" s="74"/>
      <c r="K7" s="74"/>
      <c r="L7" s="74"/>
    </row>
    <row r="8" spans="1:12" ht="18.75" x14ac:dyDescent="0.25">
      <c r="A8" s="72"/>
      <c r="B8" s="72"/>
      <c r="C8" s="72"/>
      <c r="D8" s="72"/>
      <c r="E8" s="72"/>
      <c r="F8" s="72"/>
      <c r="G8" s="72"/>
      <c r="H8" s="72"/>
      <c r="I8" s="72"/>
      <c r="J8" s="72"/>
      <c r="K8" s="72"/>
      <c r="L8" s="72"/>
    </row>
    <row r="9" spans="1:12" s="63" customFormat="1" ht="23.25" customHeight="1" x14ac:dyDescent="0.25">
      <c r="A9" s="57" t="s">
        <v>1</v>
      </c>
      <c r="B9" s="58" t="s">
        <v>213</v>
      </c>
      <c r="C9" s="58" t="s">
        <v>2</v>
      </c>
      <c r="D9" s="59" t="s">
        <v>5</v>
      </c>
      <c r="E9" s="60" t="s">
        <v>6</v>
      </c>
      <c r="F9" s="61" t="s">
        <v>7</v>
      </c>
      <c r="G9" s="62" t="s">
        <v>0</v>
      </c>
      <c r="H9" s="62" t="s">
        <v>8</v>
      </c>
      <c r="I9" s="62" t="s">
        <v>9</v>
      </c>
      <c r="J9" s="62" t="s">
        <v>10</v>
      </c>
      <c r="K9" s="62" t="s">
        <v>11</v>
      </c>
      <c r="L9" s="62" t="s">
        <v>12</v>
      </c>
    </row>
    <row r="10" spans="1:12" ht="34.5" customHeight="1" x14ac:dyDescent="0.25">
      <c r="A10" s="25" t="s">
        <v>32</v>
      </c>
      <c r="B10" s="41">
        <v>1</v>
      </c>
      <c r="C10" s="17">
        <v>112370586</v>
      </c>
      <c r="D10" s="19" t="s">
        <v>16</v>
      </c>
      <c r="E10" s="20" t="s">
        <v>128</v>
      </c>
      <c r="F10" s="18" t="s">
        <v>129</v>
      </c>
      <c r="G10" s="20" t="s">
        <v>59</v>
      </c>
      <c r="H10" s="24" t="s">
        <v>130</v>
      </c>
      <c r="I10" s="22">
        <v>1</v>
      </c>
      <c r="J10" s="31" t="s">
        <v>154</v>
      </c>
      <c r="K10" s="22">
        <v>269</v>
      </c>
      <c r="L10" s="23">
        <v>18</v>
      </c>
    </row>
    <row r="11" spans="1:12" ht="36" customHeight="1" x14ac:dyDescent="0.25">
      <c r="A11" s="25" t="s">
        <v>33</v>
      </c>
      <c r="B11" s="41">
        <f>+B10+1</f>
        <v>2</v>
      </c>
      <c r="C11" s="18">
        <v>112370586</v>
      </c>
      <c r="D11" s="19" t="s">
        <v>131</v>
      </c>
      <c r="E11" s="20" t="s">
        <v>128</v>
      </c>
      <c r="F11" s="18" t="s">
        <v>129</v>
      </c>
      <c r="G11" s="22" t="s">
        <v>59</v>
      </c>
      <c r="H11" s="22" t="s">
        <v>130</v>
      </c>
      <c r="I11" s="22">
        <v>1</v>
      </c>
      <c r="J11" s="30" t="s">
        <v>155</v>
      </c>
      <c r="K11" s="22">
        <v>268</v>
      </c>
      <c r="L11" s="23">
        <v>9</v>
      </c>
    </row>
    <row r="12" spans="1:12" ht="30.75" customHeight="1" x14ac:dyDescent="0.25">
      <c r="A12" s="16" t="s">
        <v>34</v>
      </c>
      <c r="B12" s="41">
        <f t="shared" ref="B12:B22" si="0">+B11+1</f>
        <v>3</v>
      </c>
      <c r="C12" s="17">
        <v>14919311</v>
      </c>
      <c r="D12" s="19" t="s">
        <v>35</v>
      </c>
      <c r="E12" s="20" t="s">
        <v>132</v>
      </c>
      <c r="F12" s="18" t="s">
        <v>133</v>
      </c>
      <c r="G12" s="20" t="s">
        <v>125</v>
      </c>
      <c r="H12" s="24" t="s">
        <v>162</v>
      </c>
      <c r="I12" s="22">
        <v>1</v>
      </c>
      <c r="J12" s="31" t="s">
        <v>164</v>
      </c>
      <c r="K12" s="22">
        <v>298</v>
      </c>
      <c r="L12" s="23">
        <v>50</v>
      </c>
    </row>
    <row r="13" spans="1:12" ht="32.25" customHeight="1" x14ac:dyDescent="0.25">
      <c r="A13" s="16" t="s">
        <v>42</v>
      </c>
      <c r="B13" s="41">
        <f t="shared" si="0"/>
        <v>4</v>
      </c>
      <c r="C13" s="17" t="s">
        <v>134</v>
      </c>
      <c r="D13" s="19" t="s">
        <v>35</v>
      </c>
      <c r="E13" s="20" t="s">
        <v>136</v>
      </c>
      <c r="F13" s="18" t="s">
        <v>135</v>
      </c>
      <c r="G13" s="20" t="s">
        <v>125</v>
      </c>
      <c r="H13" s="24" t="s">
        <v>163</v>
      </c>
      <c r="I13" s="22">
        <v>1</v>
      </c>
      <c r="J13" s="31" t="s">
        <v>137</v>
      </c>
      <c r="K13" s="22">
        <v>199</v>
      </c>
      <c r="L13" s="23">
        <v>35</v>
      </c>
    </row>
    <row r="14" spans="1:12" ht="20.25" customHeight="1" x14ac:dyDescent="0.25">
      <c r="A14" s="25" t="s">
        <v>55</v>
      </c>
      <c r="B14" s="41">
        <f t="shared" si="0"/>
        <v>5</v>
      </c>
      <c r="C14" s="17">
        <v>12109177</v>
      </c>
      <c r="D14" s="19" t="s">
        <v>200</v>
      </c>
      <c r="E14" s="20" t="s">
        <v>138</v>
      </c>
      <c r="F14" s="18" t="s">
        <v>139</v>
      </c>
      <c r="G14" s="20" t="s">
        <v>125</v>
      </c>
      <c r="H14" s="24" t="s">
        <v>140</v>
      </c>
      <c r="I14" s="22">
        <v>1</v>
      </c>
      <c r="J14" s="31" t="s">
        <v>141</v>
      </c>
      <c r="K14" s="22">
        <v>291</v>
      </c>
      <c r="L14" s="23">
        <v>130</v>
      </c>
    </row>
    <row r="15" spans="1:12" ht="30" customHeight="1" x14ac:dyDescent="0.25">
      <c r="A15" s="26" t="s">
        <v>61</v>
      </c>
      <c r="B15" s="41">
        <f t="shared" si="0"/>
        <v>6</v>
      </c>
      <c r="C15" s="17">
        <v>62260510</v>
      </c>
      <c r="D15" s="19" t="s">
        <v>43</v>
      </c>
      <c r="E15" s="20" t="s">
        <v>142</v>
      </c>
      <c r="F15" s="18" t="s">
        <v>143</v>
      </c>
      <c r="G15" s="20" t="s">
        <v>144</v>
      </c>
      <c r="H15" s="24" t="s">
        <v>165</v>
      </c>
      <c r="I15" s="22">
        <v>1</v>
      </c>
      <c r="J15" s="31" t="s">
        <v>145</v>
      </c>
      <c r="K15" s="22">
        <v>262</v>
      </c>
      <c r="L15" s="23">
        <v>110</v>
      </c>
    </row>
    <row r="16" spans="1:12" ht="31.5" customHeight="1" x14ac:dyDescent="0.25">
      <c r="A16" s="25" t="s">
        <v>65</v>
      </c>
      <c r="B16" s="41">
        <f t="shared" si="0"/>
        <v>7</v>
      </c>
      <c r="C16" s="17">
        <v>60368543</v>
      </c>
      <c r="D16" s="19" t="s">
        <v>43</v>
      </c>
      <c r="E16" s="20" t="s">
        <v>146</v>
      </c>
      <c r="F16" s="18" t="s">
        <v>147</v>
      </c>
      <c r="G16" s="20" t="s">
        <v>144</v>
      </c>
      <c r="H16" s="24" t="s">
        <v>148</v>
      </c>
      <c r="I16" s="22">
        <v>1</v>
      </c>
      <c r="J16" s="31" t="s">
        <v>149</v>
      </c>
      <c r="K16" s="22">
        <v>262</v>
      </c>
      <c r="L16" s="23">
        <v>110</v>
      </c>
    </row>
    <row r="17" spans="1:12" ht="42" customHeight="1" x14ac:dyDescent="0.25">
      <c r="A17" s="25" t="s">
        <v>56</v>
      </c>
      <c r="B17" s="41">
        <f t="shared" si="0"/>
        <v>8</v>
      </c>
      <c r="C17" s="17">
        <v>81766173</v>
      </c>
      <c r="D17" s="19" t="s">
        <v>16</v>
      </c>
      <c r="E17" s="20" t="s">
        <v>150</v>
      </c>
      <c r="F17" s="18" t="s">
        <v>151</v>
      </c>
      <c r="G17" s="20" t="s">
        <v>152</v>
      </c>
      <c r="H17" s="24" t="s">
        <v>68</v>
      </c>
      <c r="I17" s="22">
        <v>2</v>
      </c>
      <c r="J17" s="31" t="s">
        <v>156</v>
      </c>
      <c r="K17" s="22">
        <v>268</v>
      </c>
      <c r="L17" s="23">
        <v>129.9</v>
      </c>
    </row>
    <row r="18" spans="1:12" ht="30" customHeight="1" x14ac:dyDescent="0.25">
      <c r="A18" s="25" t="s">
        <v>76</v>
      </c>
      <c r="B18" s="41">
        <f t="shared" si="0"/>
        <v>9</v>
      </c>
      <c r="C18" s="17">
        <v>81766173</v>
      </c>
      <c r="D18" s="19" t="s">
        <v>16</v>
      </c>
      <c r="E18" s="20" t="s">
        <v>150</v>
      </c>
      <c r="F18" s="18" t="s">
        <v>151</v>
      </c>
      <c r="G18" s="20" t="s">
        <v>152</v>
      </c>
      <c r="H18" s="24" t="s">
        <v>68</v>
      </c>
      <c r="I18" s="22">
        <v>4</v>
      </c>
      <c r="J18" s="31" t="s">
        <v>157</v>
      </c>
      <c r="K18" s="22">
        <v>297</v>
      </c>
      <c r="L18" s="23">
        <v>79.8</v>
      </c>
    </row>
    <row r="19" spans="1:12" ht="30" customHeight="1" x14ac:dyDescent="0.25">
      <c r="A19" s="25" t="s">
        <v>77</v>
      </c>
      <c r="B19" s="41">
        <f t="shared" si="0"/>
        <v>10</v>
      </c>
      <c r="C19" s="17">
        <v>81766173</v>
      </c>
      <c r="D19" s="19" t="s">
        <v>16</v>
      </c>
      <c r="E19" s="20" t="s">
        <v>150</v>
      </c>
      <c r="F19" s="18" t="s">
        <v>151</v>
      </c>
      <c r="G19" s="20" t="s">
        <v>152</v>
      </c>
      <c r="H19" s="24" t="s">
        <v>68</v>
      </c>
      <c r="I19" s="22">
        <v>1</v>
      </c>
      <c r="J19" s="31" t="s">
        <v>158</v>
      </c>
      <c r="K19" s="22">
        <v>268</v>
      </c>
      <c r="L19" s="23">
        <v>129</v>
      </c>
    </row>
    <row r="20" spans="1:12" ht="29.25" customHeight="1" x14ac:dyDescent="0.25">
      <c r="A20" s="25" t="s">
        <v>78</v>
      </c>
      <c r="B20" s="41">
        <f t="shared" si="0"/>
        <v>11</v>
      </c>
      <c r="C20" s="17">
        <v>81766173</v>
      </c>
      <c r="D20" s="19" t="s">
        <v>16</v>
      </c>
      <c r="E20" s="20" t="s">
        <v>150</v>
      </c>
      <c r="F20" s="18" t="s">
        <v>151</v>
      </c>
      <c r="G20" s="20" t="s">
        <v>152</v>
      </c>
      <c r="H20" s="21" t="s">
        <v>68</v>
      </c>
      <c r="I20" s="22">
        <v>6</v>
      </c>
      <c r="J20" s="31" t="s">
        <v>159</v>
      </c>
      <c r="K20" s="22">
        <v>297</v>
      </c>
      <c r="L20" s="23">
        <v>73.5</v>
      </c>
    </row>
    <row r="21" spans="1:12" ht="26.25" x14ac:dyDescent="0.25">
      <c r="A21" s="25" t="s">
        <v>78</v>
      </c>
      <c r="B21" s="41">
        <f t="shared" si="0"/>
        <v>12</v>
      </c>
      <c r="C21" s="17">
        <v>81766173</v>
      </c>
      <c r="D21" s="19" t="s">
        <v>16</v>
      </c>
      <c r="E21" s="20" t="s">
        <v>150</v>
      </c>
      <c r="F21" s="18" t="s">
        <v>151</v>
      </c>
      <c r="G21" s="20" t="s">
        <v>152</v>
      </c>
      <c r="H21" s="21" t="s">
        <v>68</v>
      </c>
      <c r="I21" s="22">
        <v>9</v>
      </c>
      <c r="J21" s="31" t="s">
        <v>160</v>
      </c>
      <c r="K21" s="22">
        <v>297</v>
      </c>
      <c r="L21" s="23">
        <v>107.55</v>
      </c>
    </row>
    <row r="22" spans="1:12" ht="39" x14ac:dyDescent="0.25">
      <c r="A22" s="25" t="s">
        <v>78</v>
      </c>
      <c r="B22" s="41">
        <f t="shared" si="0"/>
        <v>13</v>
      </c>
      <c r="C22" s="17">
        <v>81766173</v>
      </c>
      <c r="D22" s="19" t="s">
        <v>16</v>
      </c>
      <c r="E22" s="20" t="s">
        <v>150</v>
      </c>
      <c r="F22" s="18" t="s">
        <v>151</v>
      </c>
      <c r="G22" s="20" t="s">
        <v>152</v>
      </c>
      <c r="H22" s="21" t="s">
        <v>68</v>
      </c>
      <c r="I22" s="22">
        <v>1</v>
      </c>
      <c r="J22" s="31" t="s">
        <v>161</v>
      </c>
      <c r="K22" s="22">
        <v>297</v>
      </c>
      <c r="L22" s="23">
        <v>29.95</v>
      </c>
    </row>
    <row r="23" spans="1:12" ht="23.25" x14ac:dyDescent="0.25">
      <c r="A23" s="73" t="s">
        <v>13</v>
      </c>
      <c r="B23" s="73"/>
      <c r="C23" s="73"/>
      <c r="D23" s="73"/>
      <c r="E23" s="73"/>
      <c r="F23" s="73"/>
      <c r="G23" s="73"/>
      <c r="H23" s="73"/>
      <c r="I23" s="73"/>
      <c r="J23" s="73"/>
      <c r="K23" s="73"/>
      <c r="L23" s="37">
        <f>SUM(L10:L22)</f>
        <v>1011.6999999999999</v>
      </c>
    </row>
    <row r="24" spans="1:12" ht="22.5" x14ac:dyDescent="0.25">
      <c r="A24" s="10"/>
      <c r="B24" s="75" t="s">
        <v>233</v>
      </c>
      <c r="C24" s="76"/>
      <c r="D24" s="76"/>
      <c r="E24" s="76"/>
      <c r="F24" s="76"/>
      <c r="G24" s="76"/>
      <c r="H24" s="76"/>
      <c r="I24" s="76"/>
      <c r="J24" s="76"/>
      <c r="K24" s="10"/>
      <c r="L24" s="11"/>
    </row>
    <row r="25" spans="1:12" ht="23.25" x14ac:dyDescent="0.25">
      <c r="A25" s="10"/>
      <c r="B25" s="10"/>
      <c r="C25" s="10"/>
      <c r="D25" s="10"/>
      <c r="E25" s="10"/>
      <c r="F25" s="10"/>
      <c r="G25" s="10"/>
      <c r="H25" s="10"/>
      <c r="I25" s="10"/>
      <c r="J25" s="32"/>
      <c r="K25" s="10"/>
      <c r="L25" s="12"/>
    </row>
    <row r="26" spans="1:12" ht="23.25" x14ac:dyDescent="0.25">
      <c r="A26" s="10"/>
      <c r="B26" s="10"/>
      <c r="C26" s="10"/>
      <c r="D26" s="10"/>
      <c r="E26" s="10"/>
      <c r="F26" s="10"/>
      <c r="G26" s="10"/>
      <c r="H26" s="10"/>
      <c r="I26" s="10"/>
      <c r="J26" s="32"/>
      <c r="K26" s="10"/>
      <c r="L26" s="12"/>
    </row>
    <row r="27" spans="1:12" ht="23.25" x14ac:dyDescent="0.25">
      <c r="A27" s="10"/>
      <c r="B27" s="10"/>
      <c r="C27" s="10"/>
      <c r="D27" s="10"/>
      <c r="E27" s="10"/>
      <c r="F27" s="10"/>
      <c r="G27" s="10"/>
      <c r="H27" s="10"/>
      <c r="I27" s="10"/>
      <c r="J27" s="32"/>
      <c r="K27" s="10"/>
      <c r="L27" s="12"/>
    </row>
    <row r="28" spans="1:12" ht="23.25" x14ac:dyDescent="0.25">
      <c r="A28" s="10"/>
      <c r="B28" s="10"/>
      <c r="C28" s="10"/>
      <c r="D28" s="10"/>
      <c r="E28" s="10"/>
      <c r="F28" s="10"/>
      <c r="G28" s="10"/>
      <c r="H28" s="10"/>
      <c r="I28" s="10"/>
      <c r="J28" s="32"/>
      <c r="K28" s="10" t="s">
        <v>14</v>
      </c>
      <c r="L28" s="12"/>
    </row>
    <row r="29" spans="1:12" ht="23.25" x14ac:dyDescent="0.25">
      <c r="A29" s="10"/>
      <c r="B29" s="10"/>
      <c r="C29" s="10"/>
      <c r="E29" s="4" t="s">
        <v>216</v>
      </c>
      <c r="F29" s="13"/>
      <c r="G29" s="13"/>
      <c r="H29" s="10"/>
      <c r="I29" s="4"/>
      <c r="J29" s="43" t="s">
        <v>215</v>
      </c>
      <c r="K29" s="10"/>
      <c r="L29" s="12"/>
    </row>
    <row r="30" spans="1:12" ht="27" customHeight="1" x14ac:dyDescent="0.25">
      <c r="A30" s="10"/>
      <c r="B30" s="10"/>
      <c r="C30" s="10"/>
      <c r="E30" s="69" t="s">
        <v>124</v>
      </c>
      <c r="F30" s="69"/>
      <c r="G30" s="69"/>
      <c r="H30" s="38"/>
      <c r="I30" s="9" t="s">
        <v>214</v>
      </c>
      <c r="J30" s="9"/>
      <c r="K30" s="4"/>
      <c r="L30" s="12"/>
    </row>
    <row r="31" spans="1:12" ht="26.25" customHeight="1" x14ac:dyDescent="0.25">
      <c r="A31" s="10"/>
      <c r="B31" s="10"/>
      <c r="C31" s="10"/>
      <c r="D31" s="10"/>
      <c r="E31" s="10"/>
      <c r="F31" s="10"/>
      <c r="G31" s="10"/>
      <c r="H31" s="10"/>
      <c r="I31" s="33"/>
      <c r="J31" s="33"/>
      <c r="K31" s="13"/>
      <c r="L31" s="12"/>
    </row>
    <row r="32" spans="1:12" ht="23.25" x14ac:dyDescent="0.25">
      <c r="A32" s="10"/>
      <c r="B32" s="10"/>
      <c r="C32" s="10"/>
      <c r="D32" s="13"/>
      <c r="E32" s="10"/>
      <c r="F32" s="10"/>
      <c r="G32" s="10"/>
      <c r="H32" s="10"/>
      <c r="I32" s="33"/>
      <c r="J32" s="33"/>
      <c r="K32" s="33"/>
      <c r="L32" s="12"/>
    </row>
    <row r="33" spans="1:12" ht="23.25" x14ac:dyDescent="0.25">
      <c r="A33" s="10"/>
      <c r="B33" s="10"/>
      <c r="C33" s="10"/>
      <c r="D33" s="14"/>
      <c r="E33" s="10"/>
      <c r="F33" s="10"/>
      <c r="G33" s="10"/>
      <c r="H33" s="10"/>
      <c r="I33" s="34"/>
      <c r="J33" s="34"/>
      <c r="K33" s="33"/>
      <c r="L33" s="12"/>
    </row>
    <row r="34" spans="1:12" ht="23.25" x14ac:dyDescent="0.25">
      <c r="A34" s="10"/>
      <c r="B34" s="10"/>
      <c r="C34" s="10"/>
      <c r="E34" s="10"/>
      <c r="F34" s="10"/>
      <c r="G34" s="10"/>
      <c r="H34" s="10"/>
      <c r="K34" s="34"/>
      <c r="L34" s="12"/>
    </row>
  </sheetData>
  <mergeCells count="7">
    <mergeCell ref="E30:G30"/>
    <mergeCell ref="K5:L5"/>
    <mergeCell ref="K6:L6"/>
    <mergeCell ref="C7:L7"/>
    <mergeCell ref="A8:L8"/>
    <mergeCell ref="A23:K23"/>
    <mergeCell ref="B24:J24"/>
  </mergeCells>
  <printOptions horizontalCentered="1"/>
  <pageMargins left="0.78740157480314965" right="0" top="0.59055118110236227" bottom="0.78740157480314965" header="0.51181102362204722" footer="0.9055118110236221"/>
  <pageSetup paperSize="5"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opLeftCell="B1" zoomScaleNormal="100" zoomScaleSheetLayoutView="85" workbookViewId="0">
      <selection activeCell="H4" sqref="H4"/>
    </sheetView>
  </sheetViews>
  <sheetFormatPr baseColWidth="10" defaultRowHeight="15" x14ac:dyDescent="0.25"/>
  <cols>
    <col min="1" max="1" width="12.85546875" hidden="1" customWidth="1"/>
    <col min="2" max="2" width="6.140625" customWidth="1"/>
    <col min="3" max="4" width="13" customWidth="1"/>
    <col min="5" max="5" width="14.140625" customWidth="1"/>
    <col min="6" max="6" width="13.5703125" customWidth="1"/>
    <col min="7" max="7" width="12.85546875" customWidth="1"/>
    <col min="8" max="8" width="37.5703125" customWidth="1"/>
    <col min="9" max="9" width="12.28515625" customWidth="1"/>
    <col min="10" max="10" width="123.28515625" style="28" customWidth="1"/>
    <col min="11" max="11" width="12.85546875" customWidth="1"/>
    <col min="12" max="12" width="12.7109375" customWidth="1"/>
  </cols>
  <sheetData>
    <row r="1" spans="1:12" x14ac:dyDescent="0.25">
      <c r="D1" s="39"/>
      <c r="E1" s="39"/>
      <c r="F1" s="39"/>
      <c r="G1" s="2"/>
      <c r="H1" s="39"/>
    </row>
    <row r="2" spans="1:12" x14ac:dyDescent="0.25">
      <c r="D2" s="39"/>
      <c r="E2" s="39"/>
      <c r="F2" s="39"/>
      <c r="G2" s="2"/>
      <c r="H2" s="39"/>
    </row>
    <row r="3" spans="1:12" ht="21" customHeight="1" x14ac:dyDescent="0.4">
      <c r="D3" s="39"/>
      <c r="E3" s="39"/>
      <c r="F3" s="44"/>
      <c r="G3" s="44"/>
      <c r="H3" s="44"/>
      <c r="I3" s="3"/>
      <c r="J3" s="29"/>
    </row>
    <row r="4" spans="1:12" ht="21" customHeight="1" x14ac:dyDescent="0.4">
      <c r="D4" s="39"/>
      <c r="E4" s="39"/>
      <c r="F4" s="44"/>
      <c r="G4" s="44"/>
      <c r="H4" s="44"/>
      <c r="I4" s="3"/>
      <c r="J4" s="29"/>
      <c r="L4" s="4"/>
    </row>
    <row r="5" spans="1:12" ht="23.25" customHeight="1" x14ac:dyDescent="0.35">
      <c r="J5" s="45" t="s">
        <v>0</v>
      </c>
      <c r="K5" s="70"/>
      <c r="L5" s="70"/>
    </row>
    <row r="6" spans="1:12" ht="23.25" x14ac:dyDescent="0.35">
      <c r="A6" s="5"/>
      <c r="B6" s="5"/>
      <c r="C6" s="5"/>
      <c r="D6" s="39"/>
      <c r="E6" s="39"/>
      <c r="F6" s="39"/>
      <c r="G6" s="6"/>
      <c r="H6" s="7"/>
      <c r="I6" s="8"/>
      <c r="J6" s="46">
        <v>45699</v>
      </c>
      <c r="K6" s="71"/>
      <c r="L6" s="71"/>
    </row>
    <row r="7" spans="1:12" ht="23.25" x14ac:dyDescent="0.35">
      <c r="A7" s="5"/>
      <c r="B7" s="5"/>
      <c r="C7" s="74" t="s">
        <v>153</v>
      </c>
      <c r="D7" s="74"/>
      <c r="E7" s="74"/>
      <c r="F7" s="74"/>
      <c r="G7" s="74"/>
      <c r="H7" s="74"/>
      <c r="I7" s="74"/>
      <c r="J7" s="74"/>
      <c r="K7" s="74"/>
      <c r="L7" s="74"/>
    </row>
    <row r="8" spans="1:12" ht="18.75" x14ac:dyDescent="0.25">
      <c r="A8" s="72"/>
      <c r="B8" s="72"/>
      <c r="C8" s="72"/>
      <c r="D8" s="72"/>
      <c r="E8" s="72"/>
      <c r="F8" s="72"/>
      <c r="G8" s="72"/>
      <c r="H8" s="72"/>
      <c r="I8" s="72"/>
      <c r="J8" s="72"/>
      <c r="K8" s="72"/>
      <c r="L8" s="72"/>
    </row>
    <row r="9" spans="1:12" s="63" customFormat="1" ht="21" customHeight="1" x14ac:dyDescent="0.25">
      <c r="A9" s="57" t="s">
        <v>1</v>
      </c>
      <c r="B9" s="58" t="s">
        <v>213</v>
      </c>
      <c r="C9" s="58" t="s">
        <v>2</v>
      </c>
      <c r="D9" s="59" t="s">
        <v>5</v>
      </c>
      <c r="E9" s="60" t="s">
        <v>6</v>
      </c>
      <c r="F9" s="61" t="s">
        <v>7</v>
      </c>
      <c r="G9" s="62" t="s">
        <v>0</v>
      </c>
      <c r="H9" s="62" t="s">
        <v>8</v>
      </c>
      <c r="I9" s="62" t="s">
        <v>9</v>
      </c>
      <c r="J9" s="62" t="s">
        <v>10</v>
      </c>
      <c r="K9" s="62" t="s">
        <v>11</v>
      </c>
      <c r="L9" s="62" t="s">
        <v>12</v>
      </c>
    </row>
    <row r="10" spans="1:12" ht="25.5" x14ac:dyDescent="0.25">
      <c r="A10" s="25"/>
      <c r="B10" s="41">
        <v>1</v>
      </c>
      <c r="C10" s="17">
        <v>117864277</v>
      </c>
      <c r="D10" s="19" t="s">
        <v>35</v>
      </c>
      <c r="E10" s="20" t="s">
        <v>166</v>
      </c>
      <c r="F10" s="18" t="s">
        <v>167</v>
      </c>
      <c r="G10" s="20" t="s">
        <v>144</v>
      </c>
      <c r="H10" s="24" t="s">
        <v>168</v>
      </c>
      <c r="I10" s="22">
        <v>1</v>
      </c>
      <c r="J10" s="31" t="s">
        <v>169</v>
      </c>
      <c r="K10" s="22">
        <v>298</v>
      </c>
      <c r="L10" s="23">
        <v>490</v>
      </c>
    </row>
    <row r="11" spans="1:12" ht="25.5" x14ac:dyDescent="0.25">
      <c r="A11" s="25"/>
      <c r="B11" s="41">
        <v>2</v>
      </c>
      <c r="C11" s="18" t="s">
        <v>79</v>
      </c>
      <c r="D11" s="19" t="s">
        <v>170</v>
      </c>
      <c r="E11" s="20" t="s">
        <v>171</v>
      </c>
      <c r="F11" s="18" t="s">
        <v>172</v>
      </c>
      <c r="G11" s="22" t="s">
        <v>173</v>
      </c>
      <c r="H11" s="22" t="s">
        <v>174</v>
      </c>
      <c r="I11" s="22">
        <v>7</v>
      </c>
      <c r="J11" s="30" t="s">
        <v>211</v>
      </c>
      <c r="K11" s="22">
        <v>196</v>
      </c>
      <c r="L11" s="23">
        <v>70</v>
      </c>
    </row>
    <row r="12" spans="1:12" ht="26.25" x14ac:dyDescent="0.25">
      <c r="A12" s="16"/>
      <c r="B12" s="41">
        <v>3</v>
      </c>
      <c r="C12" s="17" t="s">
        <v>79</v>
      </c>
      <c r="D12" s="19" t="s">
        <v>170</v>
      </c>
      <c r="E12" s="20" t="s">
        <v>171</v>
      </c>
      <c r="F12" s="18" t="s">
        <v>172</v>
      </c>
      <c r="G12" s="20" t="s">
        <v>173</v>
      </c>
      <c r="H12" s="24" t="s">
        <v>174</v>
      </c>
      <c r="I12" s="22">
        <v>9</v>
      </c>
      <c r="J12" s="31" t="s">
        <v>212</v>
      </c>
      <c r="K12" s="22">
        <v>196</v>
      </c>
      <c r="L12" s="23">
        <v>90</v>
      </c>
    </row>
    <row r="13" spans="1:12" ht="26.25" x14ac:dyDescent="0.25">
      <c r="A13" s="16"/>
      <c r="B13" s="41">
        <f>+B12+1</f>
        <v>4</v>
      </c>
      <c r="C13" s="17" t="s">
        <v>79</v>
      </c>
      <c r="D13" s="19" t="s">
        <v>170</v>
      </c>
      <c r="E13" s="20" t="s">
        <v>171</v>
      </c>
      <c r="F13" s="18" t="s">
        <v>172</v>
      </c>
      <c r="G13" s="20" t="s">
        <v>173</v>
      </c>
      <c r="H13" s="24" t="s">
        <v>174</v>
      </c>
      <c r="I13" s="22">
        <v>9</v>
      </c>
      <c r="J13" s="31" t="s">
        <v>210</v>
      </c>
      <c r="K13" s="22">
        <v>196</v>
      </c>
      <c r="L13" s="23">
        <v>198</v>
      </c>
    </row>
    <row r="14" spans="1:12" ht="26.25" x14ac:dyDescent="0.25">
      <c r="A14" s="25"/>
      <c r="B14" s="41">
        <f t="shared" ref="B14:B22" si="0">+B13+1</f>
        <v>5</v>
      </c>
      <c r="C14" s="17">
        <v>2365685</v>
      </c>
      <c r="D14" s="19" t="s">
        <v>35</v>
      </c>
      <c r="E14" s="20" t="s">
        <v>175</v>
      </c>
      <c r="F14" s="18" t="s">
        <v>176</v>
      </c>
      <c r="G14" s="20" t="s">
        <v>177</v>
      </c>
      <c r="H14" s="24" t="s">
        <v>178</v>
      </c>
      <c r="I14" s="22">
        <v>2.5</v>
      </c>
      <c r="J14" s="31" t="s">
        <v>208</v>
      </c>
      <c r="K14" s="22">
        <v>199</v>
      </c>
      <c r="L14" s="23">
        <v>25</v>
      </c>
    </row>
    <row r="15" spans="1:12" ht="26.25" x14ac:dyDescent="0.25">
      <c r="A15" s="26"/>
      <c r="B15" s="41">
        <f t="shared" si="0"/>
        <v>6</v>
      </c>
      <c r="C15" s="17">
        <v>25917579</v>
      </c>
      <c r="D15" s="19" t="s">
        <v>35</v>
      </c>
      <c r="E15" s="20" t="s">
        <v>179</v>
      </c>
      <c r="F15" s="18">
        <v>65933457</v>
      </c>
      <c r="G15" s="20" t="s">
        <v>180</v>
      </c>
      <c r="H15" s="24" t="s">
        <v>181</v>
      </c>
      <c r="I15" s="22">
        <v>1</v>
      </c>
      <c r="J15" s="31" t="s">
        <v>185</v>
      </c>
      <c r="K15" s="22">
        <v>289</v>
      </c>
      <c r="L15" s="23">
        <v>90</v>
      </c>
    </row>
    <row r="16" spans="1:12" ht="26.25" x14ac:dyDescent="0.25">
      <c r="A16" s="25"/>
      <c r="B16" s="41">
        <f t="shared" si="0"/>
        <v>7</v>
      </c>
      <c r="C16" s="17">
        <v>82404038</v>
      </c>
      <c r="D16" s="19" t="s">
        <v>35</v>
      </c>
      <c r="E16" s="20" t="s">
        <v>182</v>
      </c>
      <c r="F16" s="18" t="s">
        <v>183</v>
      </c>
      <c r="G16" s="20" t="s">
        <v>177</v>
      </c>
      <c r="H16" s="24" t="s">
        <v>209</v>
      </c>
      <c r="I16" s="22">
        <v>2</v>
      </c>
      <c r="J16" s="31" t="s">
        <v>184</v>
      </c>
      <c r="K16" s="22">
        <v>298</v>
      </c>
      <c r="L16" s="23">
        <v>75</v>
      </c>
    </row>
    <row r="17" spans="1:12" ht="26.25" x14ac:dyDescent="0.25">
      <c r="A17" s="25"/>
      <c r="B17" s="41">
        <f t="shared" si="0"/>
        <v>8</v>
      </c>
      <c r="C17" s="17">
        <v>82404038</v>
      </c>
      <c r="D17" s="19" t="s">
        <v>35</v>
      </c>
      <c r="E17" s="20" t="s">
        <v>182</v>
      </c>
      <c r="F17" s="18" t="s">
        <v>183</v>
      </c>
      <c r="G17" s="20" t="s">
        <v>177</v>
      </c>
      <c r="H17" s="24" t="s">
        <v>209</v>
      </c>
      <c r="I17" s="22">
        <v>1</v>
      </c>
      <c r="J17" s="31" t="s">
        <v>235</v>
      </c>
      <c r="K17" s="22">
        <v>298</v>
      </c>
      <c r="L17" s="23">
        <v>14</v>
      </c>
    </row>
    <row r="18" spans="1:12" ht="39" x14ac:dyDescent="0.25">
      <c r="A18" s="25"/>
      <c r="B18" s="41">
        <f t="shared" si="0"/>
        <v>9</v>
      </c>
      <c r="C18" s="17">
        <v>62260510</v>
      </c>
      <c r="D18" s="19" t="s">
        <v>43</v>
      </c>
      <c r="E18" s="20" t="s">
        <v>186</v>
      </c>
      <c r="F18" s="18" t="s">
        <v>187</v>
      </c>
      <c r="G18" s="20" t="s">
        <v>188</v>
      </c>
      <c r="H18" s="24" t="s">
        <v>189</v>
      </c>
      <c r="I18" s="22">
        <v>1</v>
      </c>
      <c r="J18" s="31" t="s">
        <v>190</v>
      </c>
      <c r="K18" s="22">
        <v>262</v>
      </c>
      <c r="L18" s="23">
        <v>110</v>
      </c>
    </row>
    <row r="19" spans="1:12" ht="26.25" x14ac:dyDescent="0.25">
      <c r="A19" s="25"/>
      <c r="B19" s="41">
        <f t="shared" si="0"/>
        <v>10</v>
      </c>
      <c r="C19" s="17">
        <v>2365685</v>
      </c>
      <c r="D19" s="19" t="s">
        <v>35</v>
      </c>
      <c r="E19" s="20" t="s">
        <v>192</v>
      </c>
      <c r="F19" s="18" t="s">
        <v>193</v>
      </c>
      <c r="G19" s="20" t="s">
        <v>188</v>
      </c>
      <c r="H19" s="24" t="s">
        <v>178</v>
      </c>
      <c r="I19" s="22">
        <v>2</v>
      </c>
      <c r="J19" s="31" t="s">
        <v>191</v>
      </c>
      <c r="K19" s="22">
        <v>199</v>
      </c>
      <c r="L19" s="23">
        <v>20</v>
      </c>
    </row>
    <row r="20" spans="1:12" ht="39" x14ac:dyDescent="0.25">
      <c r="A20" s="25"/>
      <c r="B20" s="41">
        <f t="shared" si="0"/>
        <v>11</v>
      </c>
      <c r="C20" s="17" t="s">
        <v>194</v>
      </c>
      <c r="D20" s="19" t="s">
        <v>84</v>
      </c>
      <c r="E20" s="20" t="s">
        <v>195</v>
      </c>
      <c r="F20" s="18" t="s">
        <v>196</v>
      </c>
      <c r="G20" s="20" t="s">
        <v>197</v>
      </c>
      <c r="H20" s="21" t="s">
        <v>198</v>
      </c>
      <c r="I20" s="22">
        <v>1</v>
      </c>
      <c r="J20" s="31" t="s">
        <v>199</v>
      </c>
      <c r="K20" s="22">
        <v>142</v>
      </c>
      <c r="L20" s="23">
        <v>45</v>
      </c>
    </row>
    <row r="21" spans="1:12" ht="26.25" x14ac:dyDescent="0.25">
      <c r="A21" s="25"/>
      <c r="B21" s="41">
        <f t="shared" si="0"/>
        <v>12</v>
      </c>
      <c r="C21" s="17" t="s">
        <v>201</v>
      </c>
      <c r="D21" s="19" t="s">
        <v>118</v>
      </c>
      <c r="E21" s="20" t="s">
        <v>202</v>
      </c>
      <c r="F21" s="18" t="s">
        <v>203</v>
      </c>
      <c r="G21" s="20" t="s">
        <v>204</v>
      </c>
      <c r="H21" s="21" t="s">
        <v>205</v>
      </c>
      <c r="I21" s="22">
        <v>200</v>
      </c>
      <c r="J21" s="31" t="s">
        <v>206</v>
      </c>
      <c r="K21" s="22">
        <v>241</v>
      </c>
      <c r="L21" s="23">
        <v>120</v>
      </c>
    </row>
    <row r="22" spans="1:12" ht="32.25" customHeight="1" x14ac:dyDescent="0.25">
      <c r="A22" s="25"/>
      <c r="B22" s="41">
        <f t="shared" si="0"/>
        <v>13</v>
      </c>
      <c r="C22" s="17" t="s">
        <v>201</v>
      </c>
      <c r="D22" s="19" t="s">
        <v>118</v>
      </c>
      <c r="E22" s="20" t="s">
        <v>202</v>
      </c>
      <c r="F22" s="18" t="s">
        <v>203</v>
      </c>
      <c r="G22" s="20" t="s">
        <v>204</v>
      </c>
      <c r="H22" s="21" t="s">
        <v>205</v>
      </c>
      <c r="I22" s="22">
        <v>200</v>
      </c>
      <c r="J22" s="31" t="s">
        <v>207</v>
      </c>
      <c r="K22" s="22">
        <v>243</v>
      </c>
      <c r="L22" s="23">
        <v>130</v>
      </c>
    </row>
    <row r="23" spans="1:12" ht="23.25" x14ac:dyDescent="0.25">
      <c r="A23" s="73" t="s">
        <v>13</v>
      </c>
      <c r="B23" s="73"/>
      <c r="C23" s="73"/>
      <c r="D23" s="73"/>
      <c r="E23" s="73"/>
      <c r="F23" s="73"/>
      <c r="G23" s="73"/>
      <c r="H23" s="73"/>
      <c r="I23" s="73"/>
      <c r="J23" s="73"/>
      <c r="K23" s="73"/>
      <c r="L23" s="37">
        <f>SUM(L10:L22)</f>
        <v>1477</v>
      </c>
    </row>
    <row r="24" spans="1:12" ht="23.25" x14ac:dyDescent="0.25">
      <c r="A24" s="64"/>
      <c r="B24" s="66" t="s">
        <v>236</v>
      </c>
      <c r="C24" s="67"/>
      <c r="D24" s="67"/>
      <c r="E24" s="67"/>
      <c r="F24" s="67"/>
      <c r="G24" s="67"/>
      <c r="H24" s="67"/>
      <c r="I24" s="67"/>
      <c r="J24" s="67"/>
      <c r="K24" s="64"/>
      <c r="L24" s="65"/>
    </row>
    <row r="25" spans="1:12" ht="22.5" x14ac:dyDescent="0.25">
      <c r="A25" s="10"/>
      <c r="B25" s="10"/>
      <c r="C25" s="40"/>
      <c r="D25" s="10"/>
      <c r="E25" s="10"/>
      <c r="F25" s="10"/>
      <c r="G25" s="10"/>
      <c r="H25" s="10"/>
      <c r="I25" s="10"/>
      <c r="J25" s="32"/>
      <c r="K25" s="10"/>
      <c r="L25" s="11"/>
    </row>
    <row r="26" spans="1:12" ht="22.5" x14ac:dyDescent="0.25">
      <c r="A26" s="10"/>
      <c r="B26" s="10"/>
      <c r="C26" s="79" t="s">
        <v>217</v>
      </c>
      <c r="D26" s="79"/>
      <c r="E26" s="79"/>
      <c r="F26" s="79"/>
      <c r="G26" s="10"/>
      <c r="H26" s="10"/>
      <c r="I26" s="10"/>
      <c r="J26" s="32"/>
      <c r="K26" s="10"/>
      <c r="L26" s="11"/>
    </row>
    <row r="27" spans="1:12" ht="18.75" customHeight="1" x14ac:dyDescent="0.25">
      <c r="A27" s="10"/>
      <c r="B27" s="10"/>
      <c r="C27" s="85" t="s">
        <v>218</v>
      </c>
      <c r="D27" s="85"/>
      <c r="E27" s="85"/>
      <c r="F27" s="52">
        <f>+D49</f>
        <v>0</v>
      </c>
      <c r="G27" s="10"/>
      <c r="H27" s="10"/>
      <c r="I27" s="10"/>
      <c r="J27" s="32"/>
      <c r="K27" s="10"/>
      <c r="L27" s="11"/>
    </row>
    <row r="28" spans="1:12" ht="22.5" x14ac:dyDescent="0.25">
      <c r="A28" s="10"/>
      <c r="B28" s="10"/>
      <c r="C28" s="84" t="s">
        <v>231</v>
      </c>
      <c r="D28" s="84"/>
      <c r="E28" s="84"/>
      <c r="F28" s="54">
        <v>1617.2</v>
      </c>
      <c r="G28" s="10"/>
      <c r="H28" s="10"/>
      <c r="I28" s="10"/>
      <c r="J28" s="32"/>
      <c r="K28" s="10"/>
      <c r="L28" s="11"/>
    </row>
    <row r="29" spans="1:12" ht="18" customHeight="1" x14ac:dyDescent="0.25">
      <c r="A29" s="10"/>
      <c r="B29" s="10"/>
      <c r="C29" s="85" t="s">
        <v>223</v>
      </c>
      <c r="D29" s="85"/>
      <c r="E29" s="85"/>
      <c r="F29" s="54">
        <f>+L23</f>
        <v>1477</v>
      </c>
      <c r="G29" s="10"/>
      <c r="H29" s="10"/>
      <c r="I29" s="10"/>
      <c r="J29" s="32"/>
      <c r="K29" s="10"/>
      <c r="L29" s="11"/>
    </row>
    <row r="30" spans="1:12" ht="17.25" customHeight="1" x14ac:dyDescent="0.25">
      <c r="A30" s="10"/>
      <c r="B30" s="10"/>
      <c r="C30" s="85" t="s">
        <v>219</v>
      </c>
      <c r="D30" s="85"/>
      <c r="E30" s="85"/>
      <c r="F30" s="52">
        <v>11905.8</v>
      </c>
      <c r="G30" s="10"/>
      <c r="H30" s="10"/>
      <c r="I30" s="10"/>
      <c r="J30" s="32"/>
      <c r="K30" s="10"/>
      <c r="L30" s="11"/>
    </row>
    <row r="31" spans="1:12" ht="16.5" customHeight="1" x14ac:dyDescent="0.25">
      <c r="A31" s="10"/>
      <c r="B31" s="10"/>
      <c r="C31" s="79" t="s">
        <v>221</v>
      </c>
      <c r="D31" s="79"/>
      <c r="E31" s="79"/>
      <c r="F31" s="55">
        <f>SUM(F27:F30)</f>
        <v>15000</v>
      </c>
      <c r="G31" s="10"/>
      <c r="H31" s="10"/>
      <c r="I31" s="10"/>
      <c r="J31" s="32"/>
      <c r="K31" s="10"/>
      <c r="L31" s="11"/>
    </row>
    <row r="32" spans="1:12" ht="22.5" x14ac:dyDescent="0.25">
      <c r="A32" s="10"/>
      <c r="B32" s="10"/>
      <c r="G32" s="10"/>
      <c r="H32" s="10"/>
      <c r="I32" s="10"/>
      <c r="J32" s="32"/>
      <c r="K32" s="10"/>
      <c r="L32" s="11"/>
    </row>
    <row r="33" spans="1:12" ht="22.5" x14ac:dyDescent="0.25">
      <c r="A33" s="10"/>
      <c r="B33" s="10"/>
      <c r="G33" s="10"/>
      <c r="H33" s="10"/>
      <c r="I33" s="10"/>
      <c r="J33" s="32"/>
      <c r="K33" s="10"/>
      <c r="L33" s="11"/>
    </row>
    <row r="34" spans="1:12" ht="22.5" x14ac:dyDescent="0.25">
      <c r="A34" s="10"/>
      <c r="B34" s="10"/>
      <c r="C34" s="40"/>
      <c r="D34" s="10"/>
      <c r="E34" s="10"/>
      <c r="F34" s="10"/>
      <c r="G34" s="10"/>
      <c r="H34" s="10"/>
      <c r="I34" s="10"/>
      <c r="J34" s="32"/>
      <c r="K34" s="10"/>
      <c r="L34" s="11"/>
    </row>
    <row r="35" spans="1:12" ht="23.25" x14ac:dyDescent="0.25">
      <c r="A35" s="10"/>
      <c r="B35" s="10"/>
      <c r="C35" s="10"/>
      <c r="D35" s="10"/>
      <c r="E35" s="10"/>
      <c r="F35" s="10"/>
      <c r="G35" s="10"/>
      <c r="H35" s="10"/>
      <c r="I35" s="10"/>
      <c r="J35" s="32"/>
      <c r="K35" s="10"/>
      <c r="L35" s="12"/>
    </row>
    <row r="36" spans="1:12" ht="23.25" x14ac:dyDescent="0.25">
      <c r="A36" s="10"/>
      <c r="B36" s="10"/>
      <c r="C36" s="10"/>
      <c r="D36" s="10"/>
      <c r="E36" s="10"/>
      <c r="F36" s="10"/>
      <c r="G36" s="10"/>
      <c r="H36" s="10"/>
      <c r="I36" s="10"/>
      <c r="J36" s="32"/>
      <c r="K36" s="10" t="s">
        <v>14</v>
      </c>
      <c r="L36" s="12"/>
    </row>
    <row r="37" spans="1:12" ht="23.25" x14ac:dyDescent="0.25">
      <c r="A37" s="10"/>
      <c r="B37" s="10"/>
      <c r="C37" s="10"/>
      <c r="E37" s="4" t="s">
        <v>216</v>
      </c>
      <c r="F37" s="13"/>
      <c r="G37" s="13"/>
      <c r="H37" s="10"/>
      <c r="I37" s="4"/>
      <c r="J37" s="43" t="s">
        <v>229</v>
      </c>
      <c r="K37" s="10"/>
      <c r="L37" s="12"/>
    </row>
    <row r="38" spans="1:12" ht="27" customHeight="1" x14ac:dyDescent="0.25">
      <c r="A38" s="10"/>
      <c r="B38" s="10"/>
      <c r="C38" s="10"/>
      <c r="E38" s="69" t="s">
        <v>124</v>
      </c>
      <c r="F38" s="69"/>
      <c r="G38" s="69"/>
      <c r="H38" s="38"/>
      <c r="I38" s="9" t="s">
        <v>230</v>
      </c>
      <c r="J38" s="9"/>
      <c r="K38" s="4"/>
      <c r="L38" s="12"/>
    </row>
    <row r="39" spans="1:12" ht="26.25" customHeight="1" x14ac:dyDescent="0.25">
      <c r="A39" s="10"/>
      <c r="B39" s="10"/>
      <c r="C39" s="10"/>
      <c r="D39" s="10"/>
      <c r="E39" s="10"/>
      <c r="F39" s="10"/>
      <c r="G39" s="10"/>
      <c r="H39" s="10"/>
      <c r="I39" s="33"/>
      <c r="J39" s="33"/>
      <c r="K39" s="13"/>
      <c r="L39" s="12"/>
    </row>
    <row r="40" spans="1:12" ht="23.25" x14ac:dyDescent="0.25">
      <c r="A40" s="10"/>
      <c r="B40" s="10"/>
      <c r="C40" s="10"/>
      <c r="D40" s="13"/>
      <c r="E40" s="10"/>
      <c r="F40" s="10"/>
      <c r="G40" s="10"/>
      <c r="H40" s="10"/>
      <c r="I40" s="33"/>
      <c r="J40" s="33"/>
      <c r="K40" s="33"/>
      <c r="L40" s="12"/>
    </row>
    <row r="41" spans="1:12" ht="23.25" x14ac:dyDescent="0.25">
      <c r="A41" s="10"/>
      <c r="B41" s="10"/>
      <c r="C41" s="10"/>
      <c r="D41" s="14"/>
      <c r="E41" s="10"/>
      <c r="F41" s="10"/>
      <c r="G41" s="10"/>
      <c r="H41" s="10"/>
      <c r="I41" s="34"/>
      <c r="J41" s="34"/>
      <c r="K41" s="33"/>
      <c r="L41" s="12"/>
    </row>
    <row r="42" spans="1:12" ht="23.25" x14ac:dyDescent="0.25">
      <c r="A42" s="10"/>
      <c r="B42" s="10"/>
      <c r="C42" s="10"/>
      <c r="E42" s="10"/>
      <c r="F42" s="10"/>
      <c r="G42" s="10"/>
      <c r="H42" s="10"/>
      <c r="K42" s="34"/>
      <c r="L42" s="12"/>
    </row>
    <row r="44" spans="1:12" x14ac:dyDescent="0.25">
      <c r="C44" s="77" t="s">
        <v>218</v>
      </c>
      <c r="D44" s="77"/>
      <c r="F44" s="78" t="s">
        <v>220</v>
      </c>
      <c r="G44" s="78"/>
    </row>
    <row r="45" spans="1:12" x14ac:dyDescent="0.25">
      <c r="C45" s="77"/>
      <c r="D45" s="77"/>
      <c r="F45" s="78"/>
      <c r="G45" s="78"/>
    </row>
    <row r="46" spans="1:12" x14ac:dyDescent="0.25">
      <c r="C46" s="48" t="s">
        <v>213</v>
      </c>
      <c r="D46" s="48" t="s">
        <v>222</v>
      </c>
      <c r="F46" s="48" t="s">
        <v>213</v>
      </c>
      <c r="G46" s="48" t="s">
        <v>222</v>
      </c>
    </row>
    <row r="47" spans="1:12" x14ac:dyDescent="0.25">
      <c r="C47" s="48"/>
      <c r="D47" s="53">
        <v>0</v>
      </c>
      <c r="F47" s="48">
        <v>4</v>
      </c>
      <c r="G47" s="53">
        <v>1617.2</v>
      </c>
    </row>
    <row r="48" spans="1:12" x14ac:dyDescent="0.25">
      <c r="C48" s="48"/>
      <c r="D48" s="53">
        <v>0</v>
      </c>
      <c r="F48" s="48"/>
      <c r="G48" s="53"/>
      <c r="J48" s="28" t="s">
        <v>232</v>
      </c>
    </row>
    <row r="49" spans="3:9" x14ac:dyDescent="0.25">
      <c r="C49" s="47" t="s">
        <v>221</v>
      </c>
      <c r="D49" s="56">
        <f>SUM(D47:D48)</f>
        <v>0</v>
      </c>
      <c r="F49" s="47" t="s">
        <v>221</v>
      </c>
      <c r="G49" s="56">
        <f>SUM(G47:G48)</f>
        <v>1617.2</v>
      </c>
    </row>
    <row r="53" spans="3:9" x14ac:dyDescent="0.25">
      <c r="C53" s="77" t="s">
        <v>228</v>
      </c>
      <c r="D53" s="77"/>
      <c r="E53" s="82">
        <f>+E63+'LIQUIDACIÓN 3'!I61</f>
        <v>11905.8</v>
      </c>
      <c r="G53" s="79" t="s">
        <v>227</v>
      </c>
      <c r="H53" s="79"/>
      <c r="I53" s="79"/>
    </row>
    <row r="54" spans="3:9" x14ac:dyDescent="0.25">
      <c r="C54" s="83"/>
      <c r="D54" s="83"/>
      <c r="E54" s="82"/>
      <c r="G54" s="49" t="s">
        <v>225</v>
      </c>
      <c r="H54" s="49" t="s">
        <v>224</v>
      </c>
      <c r="I54" s="49" t="s">
        <v>221</v>
      </c>
    </row>
    <row r="55" spans="3:9" x14ac:dyDescent="0.25">
      <c r="C55" s="79" t="s">
        <v>226</v>
      </c>
      <c r="D55" s="79"/>
      <c r="E55" s="79"/>
      <c r="G55" s="49">
        <v>26</v>
      </c>
      <c r="H55" s="50">
        <v>5</v>
      </c>
      <c r="I55" s="51">
        <f t="shared" ref="I55:I60" si="1">+H55*G55</f>
        <v>130</v>
      </c>
    </row>
    <row r="56" spans="3:9" x14ac:dyDescent="0.25">
      <c r="C56" s="49" t="s">
        <v>225</v>
      </c>
      <c r="D56" s="49" t="s">
        <v>224</v>
      </c>
      <c r="E56" s="49" t="s">
        <v>221</v>
      </c>
      <c r="G56" s="49">
        <v>13</v>
      </c>
      <c r="H56" s="50">
        <v>10</v>
      </c>
      <c r="I56" s="51">
        <f t="shared" si="1"/>
        <v>130</v>
      </c>
    </row>
    <row r="57" spans="3:9" x14ac:dyDescent="0.25">
      <c r="C57" s="49">
        <v>0</v>
      </c>
      <c r="D57" s="50">
        <v>0.01</v>
      </c>
      <c r="E57" s="51">
        <f t="shared" ref="E57:E62" si="2">+D57*C57</f>
        <v>0</v>
      </c>
      <c r="G57" s="49">
        <v>11</v>
      </c>
      <c r="H57" s="50">
        <v>20</v>
      </c>
      <c r="I57" s="51">
        <f t="shared" si="1"/>
        <v>220</v>
      </c>
    </row>
    <row r="58" spans="3:9" x14ac:dyDescent="0.25">
      <c r="C58" s="49">
        <v>0</v>
      </c>
      <c r="D58" s="50">
        <v>0.05</v>
      </c>
      <c r="E58" s="51">
        <f t="shared" si="2"/>
        <v>0</v>
      </c>
      <c r="G58" s="49">
        <v>12</v>
      </c>
      <c r="H58" s="50">
        <v>50</v>
      </c>
      <c r="I58" s="51">
        <f t="shared" si="1"/>
        <v>600</v>
      </c>
    </row>
    <row r="59" spans="3:9" x14ac:dyDescent="0.25">
      <c r="C59" s="49">
        <v>3</v>
      </c>
      <c r="D59" s="50">
        <v>0.1</v>
      </c>
      <c r="E59" s="51">
        <f t="shared" si="2"/>
        <v>0.30000000000000004</v>
      </c>
      <c r="G59" s="49">
        <v>102</v>
      </c>
      <c r="H59" s="50">
        <v>100</v>
      </c>
      <c r="I59" s="51">
        <f t="shared" si="1"/>
        <v>10200</v>
      </c>
    </row>
    <row r="60" spans="3:9" x14ac:dyDescent="0.25">
      <c r="C60" s="49">
        <v>10</v>
      </c>
      <c r="D60" s="50">
        <v>0.25</v>
      </c>
      <c r="E60" s="51">
        <f t="shared" si="2"/>
        <v>2.5</v>
      </c>
      <c r="G60" s="49">
        <v>3</v>
      </c>
      <c r="H60" s="50">
        <v>200</v>
      </c>
      <c r="I60" s="51">
        <f t="shared" si="1"/>
        <v>600</v>
      </c>
    </row>
    <row r="61" spans="3:9" x14ac:dyDescent="0.25">
      <c r="C61" s="49">
        <v>10</v>
      </c>
      <c r="D61" s="50">
        <v>0.5</v>
      </c>
      <c r="E61" s="51">
        <f t="shared" si="2"/>
        <v>5</v>
      </c>
      <c r="G61" s="80" t="s">
        <v>12</v>
      </c>
      <c r="H61" s="81"/>
      <c r="I61" s="51">
        <f>SUM(I55:I60)</f>
        <v>11880</v>
      </c>
    </row>
    <row r="62" spans="3:9" x14ac:dyDescent="0.25">
      <c r="C62" s="49">
        <v>18</v>
      </c>
      <c r="D62" s="50">
        <v>1</v>
      </c>
      <c r="E62" s="51">
        <f t="shared" si="2"/>
        <v>18</v>
      </c>
    </row>
    <row r="63" spans="3:9" x14ac:dyDescent="0.25">
      <c r="C63" s="80" t="s">
        <v>12</v>
      </c>
      <c r="D63" s="81"/>
      <c r="E63" s="51">
        <f>SUM(E57:E62)</f>
        <v>25.8</v>
      </c>
    </row>
  </sheetData>
  <mergeCells count="20">
    <mergeCell ref="K5:L5"/>
    <mergeCell ref="K6:L6"/>
    <mergeCell ref="C7:L7"/>
    <mergeCell ref="A8:L8"/>
    <mergeCell ref="A23:K23"/>
    <mergeCell ref="E38:G38"/>
    <mergeCell ref="C28:E28"/>
    <mergeCell ref="C26:F26"/>
    <mergeCell ref="C29:E29"/>
    <mergeCell ref="C30:E30"/>
    <mergeCell ref="C31:E31"/>
    <mergeCell ref="C27:E27"/>
    <mergeCell ref="C44:D45"/>
    <mergeCell ref="F44:G45"/>
    <mergeCell ref="C55:E55"/>
    <mergeCell ref="C63:D63"/>
    <mergeCell ref="E53:E54"/>
    <mergeCell ref="C53:D54"/>
    <mergeCell ref="G53:I53"/>
    <mergeCell ref="G61:H61"/>
  </mergeCells>
  <printOptions horizontalCentered="1"/>
  <pageMargins left="0.78740157480314965" right="0" top="0.59055118110236227" bottom="0.78740157480314965" header="0.51181102362204722" footer="0.9055118110236221"/>
  <pageSetup paperSize="5"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LIQUIDACIÓN 1</vt:lpstr>
      <vt:lpstr>LIQUIDACIÓN 2</vt:lpstr>
      <vt:lpstr>LIQUIDACIÓN 3</vt:lpstr>
      <vt:lpstr>'LIQUIDACIÓN 1'!Área_de_impresión</vt:lpstr>
      <vt:lpstr>'LIQUIDACIÓN 2'!Área_de_impresión</vt:lpstr>
      <vt:lpstr>'LIQUIDACIÓN 3'!Área_de_impresión</vt:lpstr>
      <vt:lpstr>'LIQUIDACIÓN 1'!Títulos_a_imprimir</vt:lpstr>
      <vt:lpstr>'LIQUIDACIÓN 2'!Títulos_a_imprimir</vt:lpstr>
      <vt:lpstr>'LIQUIDACIÓN 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Helen Yexeni González López</cp:lastModifiedBy>
  <cp:lastPrinted>2025-03-11T13:20:52Z</cp:lastPrinted>
  <dcterms:created xsi:type="dcterms:W3CDTF">2025-01-20T20:16:57Z</dcterms:created>
  <dcterms:modified xsi:type="dcterms:W3CDTF">2025-03-11T13:53:57Z</dcterms:modified>
</cp:coreProperties>
</file>